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firstSheet="1" activeTab="1"/>
  </bookViews>
  <sheets>
    <sheet name="附件1-1财政拨款收支预算总表" sheetId="9" r:id="rId1"/>
    <sheet name="附件1-2一般公共预算支出表" sheetId="2" r:id="rId2"/>
    <sheet name="附件1-3基本支出预算表" sheetId="3" r:id="rId3"/>
    <sheet name="附件1-4政府性基金预算支出表" sheetId="6" r:id="rId4"/>
    <sheet name="附件1-5部门收支总表" sheetId="10" r:id="rId5"/>
    <sheet name="附件1-6部门收入总表" sheetId="8" r:id="rId6"/>
    <sheet name="附件1-7部门支出总表" sheetId="4" r:id="rId7"/>
  </sheets>
  <calcPr calcId="144525"/>
</workbook>
</file>

<file path=xl/sharedStrings.xml><?xml version="1.0" encoding="utf-8"?>
<sst xmlns="http://schemas.openxmlformats.org/spreadsheetml/2006/main" count="154">
  <si>
    <t>附件1-1</t>
  </si>
  <si>
    <t>财政拨款收支预算总表</t>
  </si>
  <si>
    <t>编制单位：镇康县民政局                    2017年3月2日                                 单位：万元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</si>
  <si>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</si>
  <si>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</si>
  <si>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</si>
  <si>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</si>
  <si>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</si>
  <si>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</si>
  <si>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</si>
  <si>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</si>
  <si>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</si>
  <si>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</si>
  <si>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</si>
  <si>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</si>
  <si>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</si>
  <si>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</si>
  <si>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</si>
  <si>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</si>
  <si>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</si>
  <si>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</si>
  <si>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</si>
  <si>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</si>
  <si>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</si>
  <si>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</si>
  <si>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</si>
  <si>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</si>
  <si>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</si>
  <si>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</si>
  <si>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</si>
  <si>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</si>
  <si>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</si>
  <si>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</si>
  <si>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</si>
  <si>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</si>
  <si>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</si>
  <si>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</si>
  <si>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</si>
  <si>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</si>
  <si>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</si>
  <si>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附件1-2</t>
  </si>
  <si>
    <t>一般公共预算支出表</t>
  </si>
  <si>
    <t>编制单位：镇康县民政局                         2017年3月2日                                     单位：万元</t>
  </si>
  <si>
    <t>功能分类科目</t>
  </si>
  <si>
    <t>2017年预算数</t>
  </si>
  <si>
    <t>科目编码</t>
  </si>
  <si>
    <t>项目名称</t>
  </si>
  <si>
    <t>年初预算数</t>
  </si>
  <si>
    <t>小计</t>
  </si>
  <si>
    <t>基本支出</t>
  </si>
  <si>
    <t>项目支出</t>
  </si>
  <si>
    <t>社会保障和就业支出</t>
  </si>
  <si>
    <t xml:space="preserve">    民政管理事务</t>
  </si>
  <si>
    <t xml:space="preserve">        行政运行</t>
  </si>
  <si>
    <t xml:space="preserve">         老龄事务</t>
  </si>
  <si>
    <t xml:space="preserve">         其他民政管理事务支出</t>
  </si>
  <si>
    <t xml:space="preserve">     抚恤</t>
  </si>
  <si>
    <t xml:space="preserve">         义务兵优待</t>
  </si>
  <si>
    <t xml:space="preserve">         其他优抚支出</t>
  </si>
  <si>
    <t xml:space="preserve">     退役安置</t>
  </si>
  <si>
    <t xml:space="preserve">         退役士兵安置</t>
  </si>
  <si>
    <t xml:space="preserve">         其他退役安置支出</t>
  </si>
  <si>
    <t xml:space="preserve">     社会福利</t>
  </si>
  <si>
    <t xml:space="preserve">         儿童福利</t>
  </si>
  <si>
    <t xml:space="preserve">     残疾人事业</t>
  </si>
  <si>
    <t xml:space="preserve">         残疾人生活和护理补贴</t>
  </si>
  <si>
    <t xml:space="preserve">   自然灾害生活救助</t>
  </si>
  <si>
    <t xml:space="preserve">      其他自然灾害生活救助支出</t>
  </si>
  <si>
    <t xml:space="preserve">   特困人员救助供养</t>
  </si>
  <si>
    <t xml:space="preserve">       农村特困人员救助供养支出</t>
  </si>
  <si>
    <t xml:space="preserve">    其他生活救助</t>
  </si>
  <si>
    <r>
      <rPr>
        <b/>
        <sz val="10"/>
        <color indexed="8"/>
        <rFont val="宋体"/>
        <charset val="134"/>
      </rPr>
      <t xml:space="preserve">        </t>
    </r>
    <r>
      <rPr>
        <sz val="10"/>
        <color indexed="8"/>
        <rFont val="宋体"/>
        <charset val="134"/>
      </rPr>
      <t>其他城市生活救助</t>
    </r>
  </si>
  <si>
    <t xml:space="preserve">         其他农村生活救助</t>
  </si>
  <si>
    <t>合    计</t>
  </si>
  <si>
    <t>附件1-3</t>
  </si>
  <si>
    <t>基本支出预算表</t>
  </si>
  <si>
    <t>经济分类科目</t>
  </si>
  <si>
    <t>合计</t>
  </si>
  <si>
    <t>本级财
力安排</t>
  </si>
  <si>
    <t>财政专户管理的收入安排</t>
  </si>
  <si>
    <t>单位自筹安排</t>
  </si>
  <si>
    <t>科目名称</t>
  </si>
  <si>
    <t>事业收入安排</t>
  </si>
  <si>
    <t>事业单位经营收入安排</t>
  </si>
  <si>
    <t>其他收入安排</t>
  </si>
  <si>
    <t>工资福利支出</t>
  </si>
  <si>
    <t xml:space="preserve">  基本工资</t>
  </si>
  <si>
    <t xml:space="preserve">  津贴补贴</t>
  </si>
  <si>
    <t xml:space="preserve">  奖金</t>
  </si>
  <si>
    <t>绩效工资</t>
  </si>
  <si>
    <t>……</t>
  </si>
  <si>
    <t xml:space="preserve">  ……</t>
  </si>
  <si>
    <t>商品和服务支出</t>
  </si>
  <si>
    <t xml:space="preserve">  办公费</t>
  </si>
  <si>
    <t xml:space="preserve">  印刷费</t>
  </si>
  <si>
    <t xml:space="preserve">  咨询费</t>
  </si>
  <si>
    <t xml:space="preserve">  福利费</t>
  </si>
  <si>
    <t xml:space="preserve">  车辆经费</t>
  </si>
  <si>
    <t xml:space="preserve">  烤降费</t>
  </si>
  <si>
    <t>对个人和家庭的补助</t>
  </si>
  <si>
    <t xml:space="preserve">  离休费</t>
  </si>
  <si>
    <t xml:space="preserve">  退休费</t>
  </si>
  <si>
    <t xml:space="preserve">  抚恤金</t>
  </si>
  <si>
    <t xml:space="preserve">  生活补助</t>
  </si>
  <si>
    <t>其他资本性支出</t>
  </si>
  <si>
    <t xml:space="preserve">  办公设备购置</t>
  </si>
  <si>
    <t xml:space="preserve">  专用设备购置</t>
  </si>
  <si>
    <t>附件1-4</t>
  </si>
  <si>
    <t>政府性基金预算支出表</t>
  </si>
  <si>
    <t>编制单位：镇康县民政局                   2017年3月2日                                   单位：万元</t>
  </si>
  <si>
    <t>本年政府性基金预算财政拨款支出</t>
  </si>
  <si>
    <t>附件1-5</t>
  </si>
  <si>
    <t>部门收支总表</t>
  </si>
  <si>
    <t>编制单位：镇康县民政局                         2017年3月2日                           单位：万元</t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</si>
  <si>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</si>
  <si>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</si>
  <si>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</si>
  <si>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</si>
  <si>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</si>
  <si>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</si>
  <si>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</si>
  <si>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</si>
  <si>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</si>
  <si>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</si>
  <si>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</si>
  <si>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</si>
  <si>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</si>
  <si>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</si>
  <si>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</si>
  <si>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</si>
  <si>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</si>
  <si>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</si>
  <si>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</si>
  <si>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</si>
  <si>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</si>
  <si>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</si>
  <si>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</si>
  <si>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</si>
  <si>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</si>
  <si>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</si>
  <si>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</si>
  <si>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</si>
  <si>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附件1-6</t>
  </si>
  <si>
    <t>部门收入总表</t>
  </si>
  <si>
    <t>编制单位：镇康县民政局                         2017年3月2日                                   单位：万元</t>
  </si>
  <si>
    <t>科目</t>
  </si>
  <si>
    <t>一般公共预
算拨款收入</t>
  </si>
  <si>
    <t>政府性基金
预算拨款收入</t>
  </si>
  <si>
    <t>国有资本经营预算拨款收入</t>
  </si>
  <si>
    <t>事业收入</t>
  </si>
  <si>
    <t>事业单位
经营收入</t>
  </si>
  <si>
    <t>其他
收入</t>
  </si>
  <si>
    <t>附件1-7</t>
  </si>
  <si>
    <t>部门支出总表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</si>
</sst>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$-10804]#,##0.00#;\(\-#,##0.00#\);\ "/>
    <numFmt numFmtId="177" formatCode="#,##0.00_ "/>
  </numFmts>
  <fonts count="33">
    <font>
      <sz val="11"/>
      <color theme="1"/>
      <name val="宋体"/>
      <charset val="134"/>
      <scheme val="minor"/>
    </font>
    <font>
      <sz val="9"/>
      <color indexed="8"/>
      <name val="黑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b/>
      <sz val="10"/>
      <color indexed="8"/>
      <name val="宋体"/>
      <charset val="134"/>
    </font>
    <font>
      <sz val="8"/>
      <color indexed="8"/>
      <name val="黑体"/>
      <charset val="134"/>
    </font>
    <font>
      <sz val="10"/>
      <name val="Arial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23"/>
      <color indexed="8"/>
      <name val="宋体"/>
      <charset val="134"/>
    </font>
    <font>
      <sz val="10"/>
      <name val="宋体"/>
      <charset val="134"/>
    </font>
    <font>
      <sz val="8"/>
      <color indexed="8"/>
      <name val="宋体"/>
      <charset val="134"/>
    </font>
    <font>
      <sz val="16"/>
      <color indexed="8"/>
      <name val="方正小标宋_GBK"/>
      <charset val="134"/>
    </font>
    <font>
      <sz val="16"/>
      <name val="方正小标宋_GBK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21" borderId="18" applyNumberFormat="0" applyAlignment="0" applyProtection="0">
      <alignment vertical="center"/>
    </xf>
    <xf numFmtId="0" fontId="30" fillId="21" borderId="16" applyNumberFormat="0" applyAlignment="0" applyProtection="0">
      <alignment vertical="center"/>
    </xf>
    <xf numFmtId="0" fontId="31" fillId="30" borderId="19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" fillId="0" borderId="0"/>
  </cellStyleXfs>
  <cellXfs count="6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Alignme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NumberFormat="1" applyFont="1" applyFill="1" applyBorder="1" applyAlignment="1" applyProtection="1">
      <alignment vertical="center" wrapText="1"/>
    </xf>
    <xf numFmtId="177" fontId="4" fillId="0" borderId="1" xfId="0" applyNumberFormat="1" applyFont="1" applyBorder="1"/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77" fontId="2" fillId="0" borderId="1" xfId="0" applyNumberFormat="1" applyFont="1" applyBorder="1"/>
    <xf numFmtId="177" fontId="2" fillId="0" borderId="2" xfId="0" applyNumberFormat="1" applyFont="1" applyFill="1" applyBorder="1" applyAlignment="1" applyProtection="1">
      <alignment horizontal="right" vertical="center" wrapText="1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177" fontId="2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0" xfId="49"/>
    <xf numFmtId="0" fontId="2" fillId="0" borderId="0" xfId="49" applyFont="1" applyAlignment="1" applyProtection="1">
      <alignment horizontal="left" vertical="top" wrapText="1" readingOrder="1"/>
      <protection locked="0"/>
    </xf>
    <xf numFmtId="0" fontId="7" fillId="0" borderId="0" xfId="49" applyFont="1" applyAlignment="1" applyProtection="1">
      <alignment horizontal="center" vertical="top" wrapText="1" readingOrder="1"/>
      <protection locked="0"/>
    </xf>
    <xf numFmtId="0" fontId="8" fillId="0" borderId="0" xfId="49" applyFont="1" applyAlignment="1" applyProtection="1">
      <alignment horizontal="right" vertical="top" wrapText="1" readingOrder="1"/>
      <protection locked="0"/>
    </xf>
    <xf numFmtId="0" fontId="9" fillId="0" borderId="0" xfId="49" applyFont="1" applyAlignment="1" applyProtection="1">
      <alignment horizontal="center" vertical="center" wrapText="1" readingOrder="1"/>
      <protection locked="0"/>
    </xf>
    <xf numFmtId="0" fontId="10" fillId="0" borderId="0" xfId="49" applyNumberFormat="1" applyFont="1" applyAlignment="1"/>
    <xf numFmtId="0" fontId="10" fillId="0" borderId="0" xfId="49" applyFont="1" applyAlignment="1">
      <alignment horizontal="right"/>
    </xf>
    <xf numFmtId="0" fontId="2" fillId="0" borderId="2" xfId="49" applyFont="1" applyBorder="1" applyAlignment="1" applyProtection="1">
      <alignment vertical="top" wrapText="1" readingOrder="1"/>
      <protection locked="0"/>
    </xf>
    <xf numFmtId="177" fontId="2" fillId="0" borderId="1" xfId="0" applyNumberFormat="1" applyFont="1" applyFill="1" applyBorder="1" applyAlignment="1" applyProtection="1">
      <alignment horizontal="right" vertical="center"/>
    </xf>
    <xf numFmtId="176" fontId="2" fillId="0" borderId="2" xfId="49" applyNumberFormat="1" applyFont="1" applyBorder="1" applyAlignment="1" applyProtection="1">
      <alignment horizontal="right" wrapText="1" readingOrder="1"/>
      <protection locked="0"/>
    </xf>
    <xf numFmtId="0" fontId="2" fillId="0" borderId="5" xfId="49" applyFont="1" applyBorder="1" applyAlignment="1" applyProtection="1">
      <alignment horizontal="right" wrapText="1" readingOrder="1"/>
      <protection locked="0"/>
    </xf>
    <xf numFmtId="0" fontId="4" fillId="0" borderId="2" xfId="49" applyFont="1" applyBorder="1" applyAlignment="1" applyProtection="1">
      <alignment horizontal="center" vertical="center" wrapText="1" readingOrder="1"/>
      <protection locked="0"/>
    </xf>
    <xf numFmtId="0" fontId="4" fillId="0" borderId="5" xfId="49" applyFont="1" applyBorder="1" applyAlignment="1" applyProtection="1">
      <alignment horizontal="right" wrapText="1" readingOrder="1"/>
      <protection locked="0"/>
    </xf>
    <xf numFmtId="0" fontId="2" fillId="0" borderId="6" xfId="0" applyNumberFormat="1" applyFont="1" applyBorder="1" applyAlignment="1"/>
    <xf numFmtId="0" fontId="2" fillId="0" borderId="1" xfId="0" applyFont="1" applyBorder="1"/>
    <xf numFmtId="0" fontId="2" fillId="0" borderId="0" xfId="0" applyFont="1" applyAlignment="1">
      <alignment horizontal="right" vertical="center"/>
    </xf>
    <xf numFmtId="0" fontId="10" fillId="0" borderId="7" xfId="0" applyFont="1" applyFill="1" applyBorder="1" applyAlignment="1" applyProtection="1">
      <alignment horizontal="center" vertical="center" wrapText="1" readingOrder="1"/>
      <protection locked="0"/>
    </xf>
    <xf numFmtId="0" fontId="10" fillId="0" borderId="2" xfId="0" applyFont="1" applyFill="1" applyBorder="1" applyAlignment="1" applyProtection="1">
      <alignment horizontal="center" vertical="center" wrapText="1" readingOrder="1"/>
      <protection locked="0"/>
    </xf>
    <xf numFmtId="0" fontId="10" fillId="0" borderId="8" xfId="0" applyFont="1" applyFill="1" applyBorder="1" applyAlignment="1" applyProtection="1">
      <alignment vertical="top" wrapText="1"/>
      <protection locked="0"/>
    </xf>
    <xf numFmtId="0" fontId="10" fillId="0" borderId="9" xfId="0" applyFont="1" applyFill="1" applyBorder="1" applyAlignment="1" applyProtection="1">
      <alignment vertical="top" wrapText="1"/>
      <protection locked="0"/>
    </xf>
    <xf numFmtId="0" fontId="10" fillId="0" borderId="10" xfId="0" applyFont="1" applyFill="1" applyBorder="1" applyAlignment="1" applyProtection="1">
      <alignment vertical="top" wrapText="1"/>
      <protection locked="0"/>
    </xf>
    <xf numFmtId="0" fontId="10" fillId="0" borderId="5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0" fillId="0" borderId="1" xfId="0" applyFont="1" applyBorder="1"/>
    <xf numFmtId="0" fontId="10" fillId="0" borderId="12" xfId="0" applyFont="1" applyFill="1" applyBorder="1" applyAlignment="1" applyProtection="1">
      <alignment vertical="top" wrapText="1"/>
      <protection locked="0"/>
    </xf>
    <xf numFmtId="0" fontId="2" fillId="0" borderId="6" xfId="0" applyNumberFormat="1" applyFont="1" applyBorder="1" applyAlignment="1">
      <alignment wrapText="1"/>
    </xf>
    <xf numFmtId="0" fontId="11" fillId="0" borderId="0" xfId="0" applyFont="1"/>
    <xf numFmtId="0" fontId="12" fillId="0" borderId="0" xfId="49" applyFont="1" applyAlignment="1" applyProtection="1">
      <alignment horizontal="center" vertical="center" wrapText="1" readingOrder="1"/>
      <protection locked="0"/>
    </xf>
    <xf numFmtId="0" fontId="13" fillId="0" borderId="0" xfId="49" applyFont="1"/>
    <xf numFmtId="0" fontId="6" fillId="0" borderId="0" xfId="49" applyNumberFormat="1" applyFont="1" applyAlignment="1"/>
    <xf numFmtId="0" fontId="6" fillId="0" borderId="0" xfId="49" applyFont="1" applyAlignment="1">
      <alignment horizontal="right"/>
    </xf>
    <xf numFmtId="0" fontId="2" fillId="0" borderId="2" xfId="49" applyFont="1" applyBorder="1" applyAlignment="1" applyProtection="1">
      <alignment horizontal="right" wrapText="1" readingOrder="1"/>
      <protection locked="0"/>
    </xf>
    <xf numFmtId="177" fontId="4" fillId="0" borderId="5" xfId="49" applyNumberFormat="1" applyFont="1" applyBorder="1" applyAlignment="1" applyProtection="1">
      <alignment horizontal="right" wrapText="1" readingOrder="1"/>
      <protection locked="0"/>
    </xf>
    <xf numFmtId="176" fontId="4" fillId="0" borderId="2" xfId="49" applyNumberFormat="1" applyFont="1" applyBorder="1" applyAlignment="1" applyProtection="1">
      <alignment horizontal="right" wrapText="1" readingOrder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E29"/>
  <sheetViews>
    <sheetView showGridLines="0" workbookViewId="0">
      <selection activeCell="C14" sqref="C14"/>
    </sheetView>
  </sheetViews>
  <sheetFormatPr defaultColWidth="9" defaultRowHeight="12.75" outlineLevelCol="4"/>
  <cols>
    <col min="1" max="1" width="1" style="25" customWidth="1"/>
    <col min="2" max="2" width="25.75" style="25" customWidth="1"/>
    <col min="3" max="3" width="17.5" style="25" customWidth="1"/>
    <col min="4" max="4" width="25.75" style="25" customWidth="1"/>
    <col min="5" max="5" width="17.5" style="25" customWidth="1"/>
    <col min="6" max="6" width="0.75" style="25" customWidth="1"/>
    <col min="7" max="16384" width="9" style="25"/>
  </cols>
  <sheetData>
    <row r="1" spans="2:5">
      <c r="B1" s="26" t="s">
        <v>0</v>
      </c>
      <c r="C1" s="27"/>
      <c r="D1" s="27"/>
      <c r="E1" s="28"/>
    </row>
    <row r="2" ht="39.95" customHeight="1" spans="2:5">
      <c r="B2" s="54" t="s">
        <v>1</v>
      </c>
      <c r="C2" s="55"/>
      <c r="D2" s="55"/>
      <c r="E2" s="55"/>
    </row>
    <row r="3" ht="15" customHeight="1" spans="2:5">
      <c r="B3" s="30" t="s">
        <v>2</v>
      </c>
      <c r="C3" s="56"/>
      <c r="D3" s="56"/>
      <c r="E3" s="57"/>
    </row>
    <row r="4" spans="2:5">
      <c r="B4" s="32" t="s">
        <v>3</v>
      </c>
      <c r="C4" s="33">
        <v>2010.42</v>
      </c>
      <c r="D4" s="32" t="s">
        <v>4</v>
      </c>
      <c r="E4" s="34">
        <f>E5+E6+E7+E8+E9+E10+E11+E12+E13+E14+E15+E16+E17+E18+E19+E20+E21+E22+E23+E24+E25+E26</f>
        <v>2010.42</v>
      </c>
    </row>
    <row r="5" spans="2:5">
      <c r="B5" s="32" t="s">
        <v>5</v>
      </c>
      <c r="C5" s="33">
        <v>2010.42</v>
      </c>
      <c r="D5" s="32" t="s">
        <v>6</v>
      </c>
      <c r="E5" s="34">
        <v>0</v>
      </c>
    </row>
    <row r="6" ht="15" customHeight="1" spans="2:5">
      <c r="B6" s="32" t="s">
        <v>7</v>
      </c>
      <c r="C6" s="33">
        <v>2010.42</v>
      </c>
      <c r="D6" s="32" t="s">
        <v>8</v>
      </c>
      <c r="E6" s="34">
        <v>0</v>
      </c>
    </row>
    <row r="7" ht="15" customHeight="1" spans="2:5">
      <c r="B7" s="32" t="s">
        <v>9</v>
      </c>
      <c r="C7" s="35"/>
      <c r="D7" s="32" t="s">
        <v>10</v>
      </c>
      <c r="E7" s="34">
        <v>0</v>
      </c>
    </row>
    <row r="8" ht="15" customHeight="1" spans="2:5">
      <c r="B8" s="32" t="s">
        <v>11</v>
      </c>
      <c r="C8" s="35"/>
      <c r="D8" s="32" t="s">
        <v>12</v>
      </c>
      <c r="E8" s="34">
        <v>0</v>
      </c>
    </row>
    <row r="9" ht="15" customHeight="1" spans="2:5">
      <c r="B9" s="32" t="s">
        <v>13</v>
      </c>
      <c r="C9" s="35"/>
      <c r="D9" s="32" t="s">
        <v>14</v>
      </c>
      <c r="E9" s="34">
        <v>0</v>
      </c>
    </row>
    <row r="10" ht="15" customHeight="1" spans="2:5">
      <c r="B10" s="32" t="s">
        <v>15</v>
      </c>
      <c r="C10" s="35"/>
      <c r="D10" s="32" t="s">
        <v>16</v>
      </c>
      <c r="E10" s="34">
        <v>0</v>
      </c>
    </row>
    <row r="11" ht="24" spans="2:5">
      <c r="B11" s="32" t="s">
        <v>17</v>
      </c>
      <c r="C11" s="35"/>
      <c r="D11" s="32" t="s">
        <v>18</v>
      </c>
      <c r="E11" s="34">
        <v>0</v>
      </c>
    </row>
    <row r="12" ht="15" customHeight="1" spans="2:5">
      <c r="B12" s="32" t="s">
        <v>19</v>
      </c>
      <c r="C12" s="35"/>
      <c r="D12" s="32" t="s">
        <v>20</v>
      </c>
      <c r="E12" s="33">
        <v>2010.42</v>
      </c>
    </row>
    <row r="13" ht="15" customHeight="1" spans="2:5">
      <c r="B13" s="32" t="s">
        <v>21</v>
      </c>
      <c r="C13" s="35"/>
      <c r="D13" s="32" t="s">
        <v>22</v>
      </c>
      <c r="E13" s="34">
        <v>0</v>
      </c>
    </row>
    <row r="14" ht="15" customHeight="1" spans="2:5">
      <c r="B14" s="32" t="s">
        <v>23</v>
      </c>
      <c r="C14" s="35"/>
      <c r="D14" s="32" t="s">
        <v>24</v>
      </c>
      <c r="E14" s="34">
        <v>0</v>
      </c>
    </row>
    <row r="15" spans="2:5">
      <c r="B15" s="32"/>
      <c r="C15" s="35"/>
      <c r="D15" s="32" t="s">
        <v>25</v>
      </c>
      <c r="E15" s="34">
        <v>0</v>
      </c>
    </row>
    <row r="16" spans="2:5">
      <c r="B16" s="32"/>
      <c r="C16" s="35"/>
      <c r="D16" s="32" t="s">
        <v>26</v>
      </c>
      <c r="E16" s="34">
        <v>0</v>
      </c>
    </row>
    <row r="17" spans="2:5">
      <c r="B17" s="32"/>
      <c r="C17" s="35"/>
      <c r="D17" s="32" t="s">
        <v>27</v>
      </c>
      <c r="E17" s="34">
        <v>0</v>
      </c>
    </row>
    <row r="18" ht="15" customHeight="1" spans="2:5">
      <c r="B18" s="32"/>
      <c r="C18" s="35"/>
      <c r="D18" s="32" t="s">
        <v>28</v>
      </c>
      <c r="E18" s="34">
        <v>0</v>
      </c>
    </row>
    <row r="19" ht="15" customHeight="1" spans="2:5">
      <c r="B19" s="32"/>
      <c r="C19" s="35"/>
      <c r="D19" s="32" t="s">
        <v>29</v>
      </c>
      <c r="E19" s="34">
        <v>0</v>
      </c>
    </row>
    <row r="20" ht="15" customHeight="1" spans="2:5">
      <c r="B20" s="32"/>
      <c r="C20" s="35"/>
      <c r="D20" s="32" t="s">
        <v>30</v>
      </c>
      <c r="E20" s="34">
        <v>0</v>
      </c>
    </row>
    <row r="21" ht="15" customHeight="1" spans="2:5">
      <c r="B21" s="32"/>
      <c r="C21" s="35"/>
      <c r="D21" s="32" t="s">
        <v>31</v>
      </c>
      <c r="E21" s="34">
        <v>0</v>
      </c>
    </row>
    <row r="22" ht="15" customHeight="1" spans="2:5">
      <c r="B22" s="32"/>
      <c r="C22" s="35"/>
      <c r="D22" s="32" t="s">
        <v>32</v>
      </c>
      <c r="E22" s="34">
        <v>0</v>
      </c>
    </row>
    <row r="23" ht="15" customHeight="1" spans="2:5">
      <c r="B23" s="32"/>
      <c r="C23" s="35"/>
      <c r="D23" s="32" t="s">
        <v>33</v>
      </c>
      <c r="E23" s="34">
        <v>0</v>
      </c>
    </row>
    <row r="24" ht="15" customHeight="1" spans="2:5">
      <c r="B24" s="32"/>
      <c r="C24" s="35"/>
      <c r="D24" s="32" t="s">
        <v>34</v>
      </c>
      <c r="E24" s="34">
        <v>0</v>
      </c>
    </row>
    <row r="25" ht="15" customHeight="1" spans="2:5">
      <c r="B25" s="32"/>
      <c r="C25" s="35"/>
      <c r="D25" s="32" t="s">
        <v>35</v>
      </c>
      <c r="E25" s="34">
        <v>0</v>
      </c>
    </row>
    <row r="26" ht="15" customHeight="1" spans="2:5">
      <c r="B26" s="32"/>
      <c r="C26" s="35"/>
      <c r="D26" s="32" t="s">
        <v>36</v>
      </c>
      <c r="E26" s="34">
        <v>0</v>
      </c>
    </row>
    <row r="27" spans="2:5">
      <c r="B27" s="36"/>
      <c r="C27" s="37"/>
      <c r="D27" s="32" t="s">
        <v>37</v>
      </c>
      <c r="E27" s="58"/>
    </row>
    <row r="28" ht="15" customHeight="1" spans="2:5">
      <c r="B28" s="36" t="s">
        <v>38</v>
      </c>
      <c r="C28" s="59">
        <f>C4+C14</f>
        <v>2010.42</v>
      </c>
      <c r="D28" s="36" t="s">
        <v>39</v>
      </c>
      <c r="E28" s="60">
        <f>E4+E27</f>
        <v>2010.42</v>
      </c>
    </row>
    <row r="29" ht="16.5" customHeight="1"/>
  </sheetData>
  <mergeCells count="2">
    <mergeCell ref="B2:E2"/>
    <mergeCell ref="B3:E3"/>
  </mergeCells>
  <printOptions horizontalCentered="1"/>
  <pageMargins left="0.590277777777778" right="0.590277777777778" top="0.196527777777778" bottom="0.196527777777778" header="0.196527777777778" footer="0.196527777777778"/>
  <pageSetup paperSize="9" orientation="portrait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4"/>
  <sheetViews>
    <sheetView tabSelected="1" topLeftCell="A4" workbookViewId="0">
      <selection activeCell="C4" sqref="C4:E4"/>
    </sheetView>
  </sheetViews>
  <sheetFormatPr defaultColWidth="9" defaultRowHeight="13.5" outlineLevelCol="4"/>
  <cols>
    <col min="1" max="1" width="10.75" customWidth="1"/>
    <col min="2" max="2" width="25.75" customWidth="1"/>
    <col min="3" max="3" width="18.375" customWidth="1"/>
    <col min="4" max="4" width="19.5" customWidth="1"/>
    <col min="5" max="5" width="19.125" customWidth="1"/>
  </cols>
  <sheetData>
    <row r="1" ht="20.1" customHeight="1" spans="1:5">
      <c r="A1" s="3" t="s">
        <v>40</v>
      </c>
      <c r="B1" s="3"/>
      <c r="C1" s="3"/>
      <c r="D1" s="3"/>
      <c r="E1" s="3"/>
    </row>
    <row r="2" ht="39.95" customHeight="1" spans="1:5">
      <c r="A2" s="4" t="s">
        <v>41</v>
      </c>
      <c r="B2" s="4"/>
      <c r="C2" s="4"/>
      <c r="D2" s="4"/>
      <c r="E2" s="4"/>
    </row>
    <row r="3" ht="23.1" customHeight="1" spans="1:5">
      <c r="A3" s="52" t="s">
        <v>42</v>
      </c>
      <c r="B3" s="52"/>
      <c r="C3" s="52"/>
      <c r="D3" s="52"/>
      <c r="E3" s="52"/>
    </row>
    <row r="4" ht="39.95" customHeight="1" spans="1:5">
      <c r="A4" s="6" t="s">
        <v>43</v>
      </c>
      <c r="B4" s="6"/>
      <c r="C4" s="6" t="s">
        <v>44</v>
      </c>
      <c r="D4" s="6"/>
      <c r="E4" s="6"/>
    </row>
    <row r="5" ht="20.1" customHeight="1" spans="1:5">
      <c r="A5" s="6" t="s">
        <v>45</v>
      </c>
      <c r="B5" s="6" t="s">
        <v>46</v>
      </c>
      <c r="C5" s="6" t="s">
        <v>47</v>
      </c>
      <c r="D5" s="6"/>
      <c r="E5" s="6"/>
    </row>
    <row r="6" ht="30" customHeight="1" spans="1:5">
      <c r="A6" s="6"/>
      <c r="B6" s="6"/>
      <c r="C6" s="6" t="s">
        <v>48</v>
      </c>
      <c r="D6" s="6" t="s">
        <v>49</v>
      </c>
      <c r="E6" s="6" t="s">
        <v>50</v>
      </c>
    </row>
    <row r="7" spans="1:5">
      <c r="A7" s="7">
        <v>208</v>
      </c>
      <c r="B7" s="8" t="s">
        <v>51</v>
      </c>
      <c r="C7" s="9">
        <f t="shared" ref="C7:C28" si="0">D7+E7</f>
        <v>2010.42</v>
      </c>
      <c r="D7" s="10">
        <f>D8+D12+D15+D18+D20+D22+D26</f>
        <v>467.66</v>
      </c>
      <c r="E7" s="10">
        <f>E8+E12+E15+E18+E20+E22+E24+E26</f>
        <v>1542.76</v>
      </c>
    </row>
    <row r="8" spans="1:5">
      <c r="A8" s="7">
        <v>20802</v>
      </c>
      <c r="B8" s="11" t="s">
        <v>52</v>
      </c>
      <c r="C8" s="9">
        <f t="shared" si="0"/>
        <v>585.19</v>
      </c>
      <c r="D8" s="9">
        <f>D9+D10+D11</f>
        <v>441.24</v>
      </c>
      <c r="E8" s="9">
        <f>E9+E10+E11</f>
        <v>143.95</v>
      </c>
    </row>
    <row r="9" spans="1:5">
      <c r="A9" s="12">
        <v>2080201</v>
      </c>
      <c r="B9" s="13" t="s">
        <v>53</v>
      </c>
      <c r="C9" s="14">
        <f t="shared" si="0"/>
        <v>441.24</v>
      </c>
      <c r="D9" s="15">
        <v>441.24</v>
      </c>
      <c r="E9" s="14"/>
    </row>
    <row r="10" spans="1:5">
      <c r="A10" s="12">
        <v>2080205</v>
      </c>
      <c r="B10" s="13" t="s">
        <v>54</v>
      </c>
      <c r="C10" s="14">
        <f t="shared" si="0"/>
        <v>131.44</v>
      </c>
      <c r="D10" s="14"/>
      <c r="E10" s="15">
        <v>131.44</v>
      </c>
    </row>
    <row r="11" spans="1:5">
      <c r="A11" s="12">
        <v>2080299</v>
      </c>
      <c r="B11" s="13" t="s">
        <v>55</v>
      </c>
      <c r="C11" s="14">
        <f t="shared" si="0"/>
        <v>12.51</v>
      </c>
      <c r="D11" s="14"/>
      <c r="E11" s="15">
        <v>12.51</v>
      </c>
    </row>
    <row r="12" spans="1:5">
      <c r="A12" s="7">
        <v>20808</v>
      </c>
      <c r="B12" s="11" t="s">
        <v>56</v>
      </c>
      <c r="C12" s="9">
        <f t="shared" si="0"/>
        <v>67.87</v>
      </c>
      <c r="D12" s="9"/>
      <c r="E12" s="16">
        <f>E13+E14</f>
        <v>67.87</v>
      </c>
    </row>
    <row r="13" spans="1:5">
      <c r="A13" s="12">
        <v>2080805</v>
      </c>
      <c r="B13" s="13" t="s">
        <v>57</v>
      </c>
      <c r="C13" s="14">
        <f t="shared" si="0"/>
        <v>59.5</v>
      </c>
      <c r="D13" s="14"/>
      <c r="E13" s="15">
        <v>59.5</v>
      </c>
    </row>
    <row r="14" spans="1:5">
      <c r="A14" s="12">
        <v>2080899</v>
      </c>
      <c r="B14" s="13" t="s">
        <v>58</v>
      </c>
      <c r="C14" s="14">
        <f t="shared" si="0"/>
        <v>8.37</v>
      </c>
      <c r="D14" s="14"/>
      <c r="E14" s="17">
        <v>8.37</v>
      </c>
    </row>
    <row r="15" spans="1:5">
      <c r="A15" s="7">
        <v>20809</v>
      </c>
      <c r="B15" s="11" t="s">
        <v>59</v>
      </c>
      <c r="C15" s="9">
        <f t="shared" si="0"/>
        <v>33.1</v>
      </c>
      <c r="D15" s="9"/>
      <c r="E15" s="16">
        <f>E16+E17</f>
        <v>33.1</v>
      </c>
    </row>
    <row r="16" spans="1:5">
      <c r="A16" s="12">
        <v>2080901</v>
      </c>
      <c r="B16" s="13" t="s">
        <v>60</v>
      </c>
      <c r="C16" s="14">
        <f t="shared" si="0"/>
        <v>32.6</v>
      </c>
      <c r="D16" s="14"/>
      <c r="E16" s="15">
        <v>32.6</v>
      </c>
    </row>
    <row r="17" spans="1:5">
      <c r="A17" s="12">
        <v>2080999</v>
      </c>
      <c r="B17" s="13" t="s">
        <v>61</v>
      </c>
      <c r="C17" s="14">
        <f t="shared" si="0"/>
        <v>0.5</v>
      </c>
      <c r="D17" s="14"/>
      <c r="E17" s="17">
        <v>0.5</v>
      </c>
    </row>
    <row r="18" spans="1:5">
      <c r="A18" s="7">
        <v>20810</v>
      </c>
      <c r="B18" s="11" t="s">
        <v>62</v>
      </c>
      <c r="C18" s="9">
        <f t="shared" si="0"/>
        <v>16.83</v>
      </c>
      <c r="D18" s="9"/>
      <c r="E18" s="16">
        <f t="shared" ref="E18:E22" si="1">E19</f>
        <v>16.83</v>
      </c>
    </row>
    <row r="19" spans="1:5">
      <c r="A19" s="12">
        <v>2081001</v>
      </c>
      <c r="B19" s="13" t="s">
        <v>63</v>
      </c>
      <c r="C19" s="14">
        <f t="shared" si="0"/>
        <v>16.83</v>
      </c>
      <c r="D19" s="14"/>
      <c r="E19" s="17">
        <v>16.83</v>
      </c>
    </row>
    <row r="20" spans="1:5">
      <c r="A20" s="7">
        <v>20811</v>
      </c>
      <c r="B20" s="11" t="s">
        <v>64</v>
      </c>
      <c r="C20" s="9">
        <f t="shared" si="0"/>
        <v>131</v>
      </c>
      <c r="D20" s="9"/>
      <c r="E20" s="16">
        <f t="shared" si="1"/>
        <v>131</v>
      </c>
    </row>
    <row r="21" spans="1:5">
      <c r="A21" s="12">
        <v>2081107</v>
      </c>
      <c r="B21" s="13" t="s">
        <v>65</v>
      </c>
      <c r="C21" s="14">
        <f t="shared" si="0"/>
        <v>131</v>
      </c>
      <c r="D21" s="14"/>
      <c r="E21" s="15">
        <v>131</v>
      </c>
    </row>
    <row r="22" spans="1:5">
      <c r="A22" s="7">
        <v>20815</v>
      </c>
      <c r="B22" s="8" t="s">
        <v>66</v>
      </c>
      <c r="C22" s="9">
        <f t="shared" si="0"/>
        <v>24.67</v>
      </c>
      <c r="D22" s="9">
        <f>D23</f>
        <v>17.76</v>
      </c>
      <c r="E22" s="9">
        <f t="shared" si="1"/>
        <v>6.91</v>
      </c>
    </row>
    <row r="23" ht="14.1" customHeight="1" spans="1:5">
      <c r="A23" s="12">
        <v>2081599</v>
      </c>
      <c r="B23" s="13" t="s">
        <v>67</v>
      </c>
      <c r="C23" s="14">
        <f t="shared" si="0"/>
        <v>24.67</v>
      </c>
      <c r="D23" s="14">
        <v>17.76</v>
      </c>
      <c r="E23" s="14">
        <v>6.91</v>
      </c>
    </row>
    <row r="24" ht="14.1" customHeight="1" spans="1:5">
      <c r="A24" s="12">
        <v>20821</v>
      </c>
      <c r="B24" s="11" t="s">
        <v>68</v>
      </c>
      <c r="C24" s="9">
        <f t="shared" si="0"/>
        <v>532.27</v>
      </c>
      <c r="D24" s="14"/>
      <c r="E24" s="10">
        <f>E25</f>
        <v>532.27</v>
      </c>
    </row>
    <row r="25" ht="14.1" customHeight="1" spans="1:5">
      <c r="A25" s="12">
        <v>2082102</v>
      </c>
      <c r="B25" s="13" t="s">
        <v>69</v>
      </c>
      <c r="C25" s="14">
        <f t="shared" si="0"/>
        <v>532.27</v>
      </c>
      <c r="D25" s="14"/>
      <c r="E25" s="15">
        <v>532.27</v>
      </c>
    </row>
    <row r="26" spans="1:5">
      <c r="A26" s="7">
        <v>20825</v>
      </c>
      <c r="B26" s="11" t="s">
        <v>70</v>
      </c>
      <c r="C26" s="9">
        <f t="shared" si="0"/>
        <v>619.49</v>
      </c>
      <c r="D26" s="9">
        <f>D27+D28</f>
        <v>8.66</v>
      </c>
      <c r="E26" s="9">
        <f>E27+E28</f>
        <v>610.83</v>
      </c>
    </row>
    <row r="27" spans="1:5">
      <c r="A27" s="12">
        <v>2082501</v>
      </c>
      <c r="B27" s="11" t="s">
        <v>71</v>
      </c>
      <c r="C27" s="14">
        <f t="shared" si="0"/>
        <v>1.16</v>
      </c>
      <c r="D27" s="9"/>
      <c r="E27" s="14">
        <v>1.16</v>
      </c>
    </row>
    <row r="28" spans="1:5">
      <c r="A28" s="12">
        <v>2082502</v>
      </c>
      <c r="B28" s="13" t="s">
        <v>72</v>
      </c>
      <c r="C28" s="14">
        <f t="shared" si="0"/>
        <v>618.33</v>
      </c>
      <c r="D28" s="14">
        <v>8.66</v>
      </c>
      <c r="E28" s="14">
        <v>609.67</v>
      </c>
    </row>
    <row r="29" spans="1:5">
      <c r="A29" s="12"/>
      <c r="B29" s="12"/>
      <c r="C29" s="9"/>
      <c r="D29" s="14"/>
      <c r="E29" s="14"/>
    </row>
    <row r="30" spans="1:5">
      <c r="A30" s="12"/>
      <c r="B30" s="12"/>
      <c r="C30" s="9"/>
      <c r="D30" s="14"/>
      <c r="E30" s="14"/>
    </row>
    <row r="31" spans="1:5">
      <c r="A31" s="12"/>
      <c r="B31" s="12"/>
      <c r="C31" s="9"/>
      <c r="D31" s="14"/>
      <c r="E31" s="14"/>
    </row>
    <row r="32" spans="1:5">
      <c r="A32" s="12"/>
      <c r="B32" s="12"/>
      <c r="C32" s="9"/>
      <c r="D32" s="14"/>
      <c r="E32" s="14"/>
    </row>
    <row r="33" spans="1:5">
      <c r="A33" s="12"/>
      <c r="B33" s="12"/>
      <c r="C33" s="9"/>
      <c r="D33" s="14"/>
      <c r="E33" s="14"/>
    </row>
    <row r="34" spans="1:5">
      <c r="A34" s="12"/>
      <c r="B34" s="12"/>
      <c r="C34" s="9"/>
      <c r="D34" s="14"/>
      <c r="E34" s="14"/>
    </row>
    <row r="35" spans="1:5">
      <c r="A35" s="12"/>
      <c r="B35" s="12"/>
      <c r="C35" s="9"/>
      <c r="D35" s="14"/>
      <c r="E35" s="14"/>
    </row>
    <row r="36" spans="1:5">
      <c r="A36" s="12"/>
      <c r="B36" s="12"/>
      <c r="C36" s="9"/>
      <c r="D36" s="14"/>
      <c r="E36" s="14"/>
    </row>
    <row r="37" spans="1:5">
      <c r="A37" s="39"/>
      <c r="B37" s="39"/>
      <c r="C37" s="9"/>
      <c r="D37" s="14"/>
      <c r="E37" s="14"/>
    </row>
    <row r="38" spans="1:5">
      <c r="A38" s="39"/>
      <c r="B38" s="39"/>
      <c r="C38" s="9"/>
      <c r="D38" s="14"/>
      <c r="E38" s="14"/>
    </row>
    <row r="39" spans="1:5">
      <c r="A39" s="39"/>
      <c r="B39" s="39"/>
      <c r="C39" s="9"/>
      <c r="D39" s="14"/>
      <c r="E39" s="14"/>
    </row>
    <row r="40" spans="1:5">
      <c r="A40" s="39"/>
      <c r="B40" s="39"/>
      <c r="C40" s="9"/>
      <c r="D40" s="14"/>
      <c r="E40" s="14"/>
    </row>
    <row r="41" spans="1:5">
      <c r="A41" s="39"/>
      <c r="B41" s="39"/>
      <c r="C41" s="9"/>
      <c r="D41" s="14"/>
      <c r="E41" s="14"/>
    </row>
    <row r="42" spans="1:5">
      <c r="A42" s="39"/>
      <c r="B42" s="6" t="s">
        <v>73</v>
      </c>
      <c r="C42" s="9">
        <f>C7</f>
        <v>2010.42</v>
      </c>
      <c r="D42" s="9">
        <f>D7</f>
        <v>467.66</v>
      </c>
      <c r="E42" s="9">
        <f>E7</f>
        <v>1542.76</v>
      </c>
    </row>
    <row r="43" spans="1:5">
      <c r="A43" s="53"/>
      <c r="B43" s="53"/>
      <c r="C43" s="53"/>
      <c r="D43" s="53"/>
      <c r="E43" s="53"/>
    </row>
    <row r="44" spans="1:5">
      <c r="A44" s="53"/>
      <c r="B44" s="53"/>
      <c r="C44" s="53"/>
      <c r="D44" s="53"/>
      <c r="E44" s="53"/>
    </row>
  </sheetData>
  <mergeCells count="8">
    <mergeCell ref="A1:E1"/>
    <mergeCell ref="A2:E2"/>
    <mergeCell ref="A3:E3"/>
    <mergeCell ref="A4:B4"/>
    <mergeCell ref="C4:E4"/>
    <mergeCell ref="C5:E5"/>
    <mergeCell ref="A5:A6"/>
    <mergeCell ref="B5:B6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7"/>
  <sheetViews>
    <sheetView topLeftCell="A7" workbookViewId="0">
      <selection activeCell="G15" sqref="G15"/>
    </sheetView>
  </sheetViews>
  <sheetFormatPr defaultColWidth="9" defaultRowHeight="13.5"/>
  <cols>
    <col min="1" max="1" width="9.125" customWidth="1"/>
    <col min="2" max="2" width="17.75" customWidth="1"/>
    <col min="3" max="4" width="8.625" customWidth="1"/>
    <col min="5" max="5" width="12.625" customWidth="1"/>
    <col min="6" max="9" width="8.625" customWidth="1"/>
  </cols>
  <sheetData>
    <row r="1" ht="20.1" customHeight="1" spans="1:9">
      <c r="A1" s="3" t="s">
        <v>74</v>
      </c>
      <c r="B1" s="3"/>
      <c r="C1" s="3"/>
      <c r="D1" s="3"/>
      <c r="E1" s="3"/>
      <c r="F1" s="3"/>
      <c r="G1" s="3"/>
      <c r="H1" s="3"/>
      <c r="I1" s="3"/>
    </row>
    <row r="2" ht="39.95" customHeight="1" spans="1:9">
      <c r="A2" s="4" t="s">
        <v>75</v>
      </c>
      <c r="B2" s="4"/>
      <c r="C2" s="4"/>
      <c r="D2" s="4"/>
      <c r="E2" s="4"/>
      <c r="F2" s="4"/>
      <c r="G2" s="4"/>
      <c r="H2" s="4"/>
      <c r="I2" s="4"/>
    </row>
    <row r="3" ht="15" customHeight="1" spans="1:9">
      <c r="A3" s="40" t="s">
        <v>42</v>
      </c>
      <c r="B3" s="40"/>
      <c r="C3" s="40"/>
      <c r="D3" s="40"/>
      <c r="E3" s="40"/>
      <c r="F3" s="40"/>
      <c r="G3" s="40"/>
      <c r="H3" s="40"/>
      <c r="I3" s="40"/>
    </row>
    <row r="4" ht="20.1" customHeight="1" spans="1:9">
      <c r="A4" s="6" t="s">
        <v>76</v>
      </c>
      <c r="B4" s="6"/>
      <c r="C4" s="6" t="s">
        <v>77</v>
      </c>
      <c r="D4" s="41" t="s">
        <v>78</v>
      </c>
      <c r="E4" s="42" t="s">
        <v>79</v>
      </c>
      <c r="F4" s="42" t="s">
        <v>80</v>
      </c>
      <c r="G4" s="43"/>
      <c r="H4" s="43"/>
      <c r="I4" s="51"/>
    </row>
    <row r="5" ht="35.1" customHeight="1" spans="1:9">
      <c r="A5" s="6" t="s">
        <v>45</v>
      </c>
      <c r="B5" s="6" t="s">
        <v>81</v>
      </c>
      <c r="C5" s="6"/>
      <c r="D5" s="44"/>
      <c r="E5" s="45"/>
      <c r="F5" s="46" t="s">
        <v>48</v>
      </c>
      <c r="G5" s="47" t="s">
        <v>82</v>
      </c>
      <c r="H5" s="47" t="s">
        <v>83</v>
      </c>
      <c r="I5" s="47" t="s">
        <v>84</v>
      </c>
    </row>
    <row r="6" ht="20.1" customHeight="1" spans="1:9">
      <c r="A6" s="12">
        <v>301</v>
      </c>
      <c r="B6" s="24" t="s">
        <v>85</v>
      </c>
      <c r="C6" s="48">
        <f>C7+C8+C9+C10</f>
        <v>388.45</v>
      </c>
      <c r="D6" s="48">
        <f>D7+D8+D9+D10</f>
        <v>388.45</v>
      </c>
      <c r="E6" s="48"/>
      <c r="F6" s="49"/>
      <c r="G6" s="50"/>
      <c r="H6" s="50"/>
      <c r="I6" s="50"/>
    </row>
    <row r="7" ht="20.1" customHeight="1" spans="1:9">
      <c r="A7" s="12">
        <v>30101</v>
      </c>
      <c r="B7" s="24" t="s">
        <v>86</v>
      </c>
      <c r="C7" s="24">
        <f t="shared" ref="C7:C10" si="0">D7+E7+F7</f>
        <v>132.41</v>
      </c>
      <c r="D7" s="48">
        <v>132.41</v>
      </c>
      <c r="E7" s="48"/>
      <c r="F7" s="49"/>
      <c r="G7" s="50"/>
      <c r="H7" s="50"/>
      <c r="I7" s="50"/>
    </row>
    <row r="8" ht="20.1" customHeight="1" spans="1:9">
      <c r="A8" s="12">
        <v>30102</v>
      </c>
      <c r="B8" s="24" t="s">
        <v>87</v>
      </c>
      <c r="C8" s="24">
        <f t="shared" si="0"/>
        <v>235.75</v>
      </c>
      <c r="D8" s="48">
        <v>235.75</v>
      </c>
      <c r="E8" s="48"/>
      <c r="F8" s="49"/>
      <c r="G8" s="50"/>
      <c r="H8" s="50"/>
      <c r="I8" s="50"/>
    </row>
    <row r="9" ht="20.1" customHeight="1" spans="1:9">
      <c r="A9" s="12">
        <v>30103</v>
      </c>
      <c r="B9" s="24" t="s">
        <v>88</v>
      </c>
      <c r="C9" s="24">
        <f t="shared" si="0"/>
        <v>7.33</v>
      </c>
      <c r="D9" s="48">
        <v>7.33</v>
      </c>
      <c r="E9" s="48"/>
      <c r="F9" s="49"/>
      <c r="G9" s="50"/>
      <c r="H9" s="50"/>
      <c r="I9" s="50"/>
    </row>
    <row r="10" ht="20.1" customHeight="1" spans="1:9">
      <c r="A10" s="12">
        <v>30107</v>
      </c>
      <c r="B10" s="24" t="s">
        <v>89</v>
      </c>
      <c r="C10" s="24">
        <f t="shared" si="0"/>
        <v>12.96</v>
      </c>
      <c r="D10" s="48">
        <v>12.96</v>
      </c>
      <c r="E10" s="48"/>
      <c r="F10" s="49"/>
      <c r="G10" s="50"/>
      <c r="H10" s="50"/>
      <c r="I10" s="50"/>
    </row>
    <row r="11" ht="20.1" customHeight="1" spans="1:9">
      <c r="A11" s="12" t="s">
        <v>90</v>
      </c>
      <c r="B11" s="24" t="s">
        <v>91</v>
      </c>
      <c r="C11" s="24"/>
      <c r="D11" s="48"/>
      <c r="E11" s="48"/>
      <c r="F11" s="49"/>
      <c r="G11" s="50"/>
      <c r="H11" s="50"/>
      <c r="I11" s="50"/>
    </row>
    <row r="12" ht="20.1" customHeight="1" spans="1:9">
      <c r="A12" s="12" t="s">
        <v>90</v>
      </c>
      <c r="B12" s="24" t="s">
        <v>91</v>
      </c>
      <c r="C12" s="24"/>
      <c r="D12" s="48"/>
      <c r="E12" s="48"/>
      <c r="F12" s="49"/>
      <c r="G12" s="50"/>
      <c r="H12" s="50"/>
      <c r="I12" s="50"/>
    </row>
    <row r="13" ht="20.1" customHeight="1" spans="1:9">
      <c r="A13" s="12">
        <v>302</v>
      </c>
      <c r="B13" s="24" t="s">
        <v>92</v>
      </c>
      <c r="C13" s="24"/>
      <c r="D13" s="48">
        <f>D14+D15+D16+D17+D18+D19</f>
        <v>21.67</v>
      </c>
      <c r="E13" s="48"/>
      <c r="F13" s="49"/>
      <c r="G13" s="50"/>
      <c r="H13" s="50"/>
      <c r="I13" s="50"/>
    </row>
    <row r="14" ht="20.1" customHeight="1" spans="1:9">
      <c r="A14" s="12">
        <v>30201</v>
      </c>
      <c r="B14" s="24" t="s">
        <v>93</v>
      </c>
      <c r="C14" s="24"/>
      <c r="D14" s="48">
        <v>20.5</v>
      </c>
      <c r="E14" s="48"/>
      <c r="F14" s="49"/>
      <c r="G14" s="50"/>
      <c r="H14" s="50"/>
      <c r="I14" s="50"/>
    </row>
    <row r="15" ht="20.1" customHeight="1" spans="1:9">
      <c r="A15" s="12">
        <v>30202</v>
      </c>
      <c r="B15" s="24" t="s">
        <v>94</v>
      </c>
      <c r="C15" s="24"/>
      <c r="D15" s="48"/>
      <c r="E15" s="48"/>
      <c r="F15" s="49"/>
      <c r="G15" s="50"/>
      <c r="H15" s="50"/>
      <c r="I15" s="50"/>
    </row>
    <row r="16" ht="20.1" customHeight="1" spans="1:9">
      <c r="A16" s="12">
        <v>30203</v>
      </c>
      <c r="B16" s="24" t="s">
        <v>95</v>
      </c>
      <c r="C16" s="24"/>
      <c r="D16" s="48"/>
      <c r="E16" s="48"/>
      <c r="F16" s="49"/>
      <c r="G16" s="50"/>
      <c r="H16" s="50"/>
      <c r="I16" s="50"/>
    </row>
    <row r="17" ht="20.1" customHeight="1" spans="1:9">
      <c r="A17" s="12">
        <v>30229</v>
      </c>
      <c r="B17" s="24" t="s">
        <v>96</v>
      </c>
      <c r="C17" s="24"/>
      <c r="D17" s="48">
        <v>0.07</v>
      </c>
      <c r="E17" s="48"/>
      <c r="F17" s="49"/>
      <c r="G17" s="50"/>
      <c r="H17" s="50"/>
      <c r="I17" s="50"/>
    </row>
    <row r="18" ht="20.1" customHeight="1" spans="1:9">
      <c r="A18" s="12">
        <v>30231</v>
      </c>
      <c r="B18" s="24" t="s">
        <v>97</v>
      </c>
      <c r="C18" s="24"/>
      <c r="D18" s="48">
        <v>1</v>
      </c>
      <c r="E18" s="48"/>
      <c r="F18" s="49"/>
      <c r="G18" s="50"/>
      <c r="H18" s="50"/>
      <c r="I18" s="50"/>
    </row>
    <row r="19" ht="20.1" customHeight="1" spans="1:9">
      <c r="A19" s="12">
        <v>30244</v>
      </c>
      <c r="B19" s="24" t="s">
        <v>98</v>
      </c>
      <c r="C19" s="24"/>
      <c r="D19" s="48">
        <v>0.1</v>
      </c>
      <c r="E19" s="48"/>
      <c r="F19" s="49"/>
      <c r="G19" s="50"/>
      <c r="H19" s="50"/>
      <c r="I19" s="50"/>
    </row>
    <row r="20" ht="20.1" customHeight="1" spans="1:9">
      <c r="A20" s="12">
        <v>303</v>
      </c>
      <c r="B20" s="24" t="s">
        <v>99</v>
      </c>
      <c r="C20" s="24"/>
      <c r="D20" s="48">
        <f>D21+D22+D23+D24+D25+D26</f>
        <v>57.54</v>
      </c>
      <c r="E20" s="48"/>
      <c r="F20" s="49"/>
      <c r="G20" s="50"/>
      <c r="H20" s="50"/>
      <c r="I20" s="50"/>
    </row>
    <row r="21" ht="20.1" customHeight="1" spans="1:9">
      <c r="A21" s="12">
        <v>30301</v>
      </c>
      <c r="B21" s="24" t="s">
        <v>100</v>
      </c>
      <c r="C21" s="24"/>
      <c r="D21" s="48"/>
      <c r="E21" s="48"/>
      <c r="F21" s="49"/>
      <c r="G21" s="50"/>
      <c r="H21" s="50"/>
      <c r="I21" s="50"/>
    </row>
    <row r="22" ht="20.1" customHeight="1" spans="1:9">
      <c r="A22" s="12">
        <v>30302</v>
      </c>
      <c r="B22" s="24" t="s">
        <v>101</v>
      </c>
      <c r="C22" s="24"/>
      <c r="D22" s="48">
        <v>31.12</v>
      </c>
      <c r="E22" s="48"/>
      <c r="F22" s="49"/>
      <c r="G22" s="50"/>
      <c r="H22" s="50"/>
      <c r="I22" s="50"/>
    </row>
    <row r="23" ht="20.1" customHeight="1" spans="1:9">
      <c r="A23" s="12">
        <v>30303</v>
      </c>
      <c r="B23" s="24" t="s">
        <v>102</v>
      </c>
      <c r="C23" s="24"/>
      <c r="D23" s="48"/>
      <c r="E23" s="48"/>
      <c r="F23" s="49"/>
      <c r="G23" s="50"/>
      <c r="H23" s="50"/>
      <c r="I23" s="50"/>
    </row>
    <row r="24" ht="20.1" customHeight="1" spans="1:9">
      <c r="A24" s="12">
        <v>30305</v>
      </c>
      <c r="B24" s="24" t="s">
        <v>103</v>
      </c>
      <c r="C24" s="24"/>
      <c r="D24" s="48">
        <v>26.42</v>
      </c>
      <c r="E24" s="48"/>
      <c r="F24" s="49"/>
      <c r="G24" s="50"/>
      <c r="H24" s="50"/>
      <c r="I24" s="50"/>
    </row>
    <row r="25" ht="20.1" customHeight="1" spans="1:9">
      <c r="A25" s="12" t="s">
        <v>90</v>
      </c>
      <c r="B25" s="24" t="s">
        <v>91</v>
      </c>
      <c r="C25" s="24"/>
      <c r="D25" s="48"/>
      <c r="E25" s="48"/>
      <c r="F25" s="49"/>
      <c r="G25" s="50"/>
      <c r="H25" s="50"/>
      <c r="I25" s="50"/>
    </row>
    <row r="26" ht="20.1" customHeight="1" spans="1:9">
      <c r="A26" s="12" t="s">
        <v>90</v>
      </c>
      <c r="B26" s="24" t="s">
        <v>91</v>
      </c>
      <c r="C26" s="24"/>
      <c r="D26" s="48"/>
      <c r="E26" s="48"/>
      <c r="F26" s="49"/>
      <c r="G26" s="50"/>
      <c r="H26" s="50"/>
      <c r="I26" s="50"/>
    </row>
    <row r="27" ht="20.1" customHeight="1" spans="1:9">
      <c r="A27" s="12">
        <v>310</v>
      </c>
      <c r="B27" s="24" t="s">
        <v>104</v>
      </c>
      <c r="C27" s="24"/>
      <c r="D27" s="48"/>
      <c r="E27" s="48"/>
      <c r="F27" s="49"/>
      <c r="G27" s="50"/>
      <c r="H27" s="50"/>
      <c r="I27" s="50"/>
    </row>
    <row r="28" ht="20.1" customHeight="1" spans="1:9">
      <c r="A28" s="12">
        <v>31002</v>
      </c>
      <c r="B28" s="24" t="s">
        <v>105</v>
      </c>
      <c r="C28" s="24"/>
      <c r="D28" s="48"/>
      <c r="E28" s="48"/>
      <c r="F28" s="49"/>
      <c r="G28" s="50"/>
      <c r="H28" s="50"/>
      <c r="I28" s="50"/>
    </row>
    <row r="29" ht="20.1" customHeight="1" spans="1:9">
      <c r="A29" s="12">
        <v>31003</v>
      </c>
      <c r="B29" s="24" t="s">
        <v>106</v>
      </c>
      <c r="C29" s="24"/>
      <c r="D29" s="48"/>
      <c r="E29" s="48"/>
      <c r="F29" s="49"/>
      <c r="G29" s="50"/>
      <c r="H29" s="50"/>
      <c r="I29" s="50"/>
    </row>
    <row r="30" ht="20.1" customHeight="1" spans="1:9">
      <c r="A30" s="12"/>
      <c r="B30" s="24"/>
      <c r="C30" s="24"/>
      <c r="D30" s="48"/>
      <c r="E30" s="48"/>
      <c r="F30" s="49"/>
      <c r="G30" s="50"/>
      <c r="H30" s="50"/>
      <c r="I30" s="50"/>
    </row>
    <row r="31" ht="20.1" customHeight="1" spans="1:9">
      <c r="A31" s="12"/>
      <c r="B31" s="24"/>
      <c r="C31" s="24"/>
      <c r="D31" s="48"/>
      <c r="E31" s="48"/>
      <c r="F31" s="49"/>
      <c r="G31" s="50"/>
      <c r="H31" s="50"/>
      <c r="I31" s="50"/>
    </row>
    <row r="32" ht="20.1" customHeight="1" spans="1:9">
      <c r="A32" s="12"/>
      <c r="B32" s="24"/>
      <c r="C32" s="24"/>
      <c r="D32" s="48"/>
      <c r="E32" s="48"/>
      <c r="F32" s="49"/>
      <c r="G32" s="50"/>
      <c r="H32" s="50"/>
      <c r="I32" s="50"/>
    </row>
    <row r="33" ht="20.1" customHeight="1" spans="1:9">
      <c r="A33" s="12"/>
      <c r="B33" s="24"/>
      <c r="C33" s="24"/>
      <c r="D33" s="48"/>
      <c r="E33" s="48"/>
      <c r="F33" s="49"/>
      <c r="G33" s="50"/>
      <c r="H33" s="50"/>
      <c r="I33" s="50"/>
    </row>
    <row r="34" ht="20.1" customHeight="1" spans="1:9">
      <c r="A34" s="12"/>
      <c r="B34" s="24"/>
      <c r="C34" s="24"/>
      <c r="D34" s="48"/>
      <c r="E34" s="48"/>
      <c r="F34" s="49"/>
      <c r="G34" s="50"/>
      <c r="H34" s="50"/>
      <c r="I34" s="50"/>
    </row>
    <row r="35" ht="20.1" customHeight="1"/>
    <row r="36" ht="20.1" customHeight="1"/>
    <row r="37" ht="20.1" customHeight="1"/>
  </sheetData>
  <mergeCells count="8">
    <mergeCell ref="A1:I1"/>
    <mergeCell ref="A2:I2"/>
    <mergeCell ref="A3:I3"/>
    <mergeCell ref="A4:B4"/>
    <mergeCell ref="F4:I4"/>
    <mergeCell ref="C4:C5"/>
    <mergeCell ref="D4:D5"/>
    <mergeCell ref="E4:E5"/>
  </mergeCells>
  <printOptions horizontalCentered="1"/>
  <pageMargins left="0.590277777777778" right="0.590277777777778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workbookViewId="0">
      <selection activeCell="H16" sqref="H16"/>
    </sheetView>
  </sheetViews>
  <sheetFormatPr defaultColWidth="9" defaultRowHeight="13.5" outlineLevelCol="4"/>
  <cols>
    <col min="1" max="1" width="10.75" customWidth="1"/>
    <col min="2" max="2" width="20.625" customWidth="1"/>
    <col min="3" max="5" width="18.625" customWidth="1"/>
  </cols>
  <sheetData>
    <row r="1" ht="20.1" customHeight="1" spans="1:5">
      <c r="A1" s="3" t="s">
        <v>107</v>
      </c>
      <c r="B1" s="3"/>
      <c r="C1" s="3"/>
      <c r="D1" s="3"/>
      <c r="E1" s="3"/>
    </row>
    <row r="2" ht="39.95" customHeight="1" spans="1:5">
      <c r="A2" s="4" t="s">
        <v>108</v>
      </c>
      <c r="B2" s="4"/>
      <c r="C2" s="4"/>
      <c r="D2" s="4"/>
      <c r="E2" s="4"/>
    </row>
    <row r="3" ht="15" customHeight="1" spans="1:5">
      <c r="A3" s="38" t="s">
        <v>109</v>
      </c>
      <c r="B3" s="38"/>
      <c r="C3" s="38"/>
      <c r="D3" s="38"/>
      <c r="E3" s="38"/>
    </row>
    <row r="4" ht="20.1" customHeight="1" spans="1:5">
      <c r="A4" s="6" t="s">
        <v>45</v>
      </c>
      <c r="B4" s="6" t="s">
        <v>81</v>
      </c>
      <c r="C4" s="6" t="s">
        <v>110</v>
      </c>
      <c r="D4" s="6"/>
      <c r="E4" s="6"/>
    </row>
    <row r="5" ht="20.1" customHeight="1" spans="1:5">
      <c r="A5" s="6"/>
      <c r="B5" s="6"/>
      <c r="C5" s="6" t="s">
        <v>77</v>
      </c>
      <c r="D5" s="6" t="s">
        <v>49</v>
      </c>
      <c r="E5" s="6" t="s">
        <v>50</v>
      </c>
    </row>
    <row r="6" ht="20.1" customHeight="1" spans="1:5">
      <c r="A6" s="39"/>
      <c r="B6" s="39"/>
      <c r="C6" s="39"/>
      <c r="D6" s="39"/>
      <c r="E6" s="39"/>
    </row>
    <row r="7" ht="20.1" customHeight="1" spans="1:5">
      <c r="A7" s="39"/>
      <c r="B7" s="39"/>
      <c r="C7" s="39"/>
      <c r="D7" s="39"/>
      <c r="E7" s="39"/>
    </row>
    <row r="8" ht="20.1" customHeight="1" spans="1:5">
      <c r="A8" s="39"/>
      <c r="B8" s="39"/>
      <c r="C8" s="39"/>
      <c r="D8" s="39"/>
      <c r="E8" s="39"/>
    </row>
    <row r="9" ht="20.1" customHeight="1" spans="1:5">
      <c r="A9" s="39"/>
      <c r="B9" s="39"/>
      <c r="C9" s="39"/>
      <c r="D9" s="39"/>
      <c r="E9" s="39"/>
    </row>
    <row r="10" ht="20.1" customHeight="1" spans="1:5">
      <c r="A10" s="39"/>
      <c r="B10" s="39"/>
      <c r="C10" s="39"/>
      <c r="D10" s="39"/>
      <c r="E10" s="39"/>
    </row>
    <row r="11" ht="20.1" customHeight="1" spans="1:5">
      <c r="A11" s="39"/>
      <c r="B11" s="39"/>
      <c r="C11" s="39"/>
      <c r="D11" s="39"/>
      <c r="E11" s="39"/>
    </row>
    <row r="12" ht="20.1" customHeight="1" spans="1:5">
      <c r="A12" s="39"/>
      <c r="B12" s="39"/>
      <c r="C12" s="39"/>
      <c r="D12" s="39"/>
      <c r="E12" s="39"/>
    </row>
    <row r="13" ht="20.1" customHeight="1" spans="1:5">
      <c r="A13" s="39"/>
      <c r="B13" s="39"/>
      <c r="C13" s="39"/>
      <c r="D13" s="39"/>
      <c r="E13" s="39"/>
    </row>
    <row r="14" ht="20.1" customHeight="1" spans="1:5">
      <c r="A14" s="39"/>
      <c r="B14" s="39"/>
      <c r="C14" s="39"/>
      <c r="D14" s="39"/>
      <c r="E14" s="39"/>
    </row>
    <row r="15" ht="20.1" customHeight="1" spans="1:5">
      <c r="A15" s="39"/>
      <c r="B15" s="39"/>
      <c r="C15" s="39"/>
      <c r="D15" s="39"/>
      <c r="E15" s="39"/>
    </row>
    <row r="16" ht="20.1" customHeight="1" spans="1:5">
      <c r="A16" s="39"/>
      <c r="B16" s="39"/>
      <c r="C16" s="39"/>
      <c r="D16" s="39"/>
      <c r="E16" s="39"/>
    </row>
    <row r="17" ht="20.1" customHeight="1" spans="1:5">
      <c r="A17" s="39"/>
      <c r="B17" s="39"/>
      <c r="C17" s="39"/>
      <c r="D17" s="39"/>
      <c r="E17" s="39"/>
    </row>
    <row r="18" ht="20.1" customHeight="1" spans="1:5">
      <c r="A18" s="39"/>
      <c r="B18" s="39"/>
      <c r="C18" s="39"/>
      <c r="D18" s="39"/>
      <c r="E18" s="39"/>
    </row>
    <row r="19" ht="20.1" customHeight="1" spans="1:5">
      <c r="A19" s="39"/>
      <c r="B19" s="39"/>
      <c r="C19" s="39"/>
      <c r="D19" s="39"/>
      <c r="E19" s="39"/>
    </row>
    <row r="20" ht="20.1" customHeight="1" spans="1:5">
      <c r="A20" s="39"/>
      <c r="B20" s="39"/>
      <c r="C20" s="39"/>
      <c r="D20" s="39"/>
      <c r="E20" s="39"/>
    </row>
    <row r="21" ht="20.1" customHeight="1" spans="1:5">
      <c r="A21" s="39"/>
      <c r="B21" s="39"/>
      <c r="C21" s="39"/>
      <c r="D21" s="39"/>
      <c r="E21" s="39"/>
    </row>
    <row r="22" ht="20.1" customHeight="1" spans="1:5">
      <c r="A22" s="39"/>
      <c r="B22" s="39"/>
      <c r="C22" s="39"/>
      <c r="D22" s="39"/>
      <c r="E22" s="39"/>
    </row>
    <row r="23" ht="20.1" customHeight="1" spans="1:5">
      <c r="A23" s="39"/>
      <c r="B23" s="6" t="s">
        <v>77</v>
      </c>
      <c r="C23" s="39"/>
      <c r="D23" s="39"/>
      <c r="E23" s="39"/>
    </row>
  </sheetData>
  <mergeCells count="6">
    <mergeCell ref="A1:E1"/>
    <mergeCell ref="A2:E2"/>
    <mergeCell ref="A3:E3"/>
    <mergeCell ref="C4:E4"/>
    <mergeCell ref="A4:A5"/>
    <mergeCell ref="B4:B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E27"/>
  <sheetViews>
    <sheetView showGridLines="0" workbookViewId="0">
      <selection activeCell="J27" sqref="J27"/>
    </sheetView>
  </sheetViews>
  <sheetFormatPr defaultColWidth="9" defaultRowHeight="12.75" outlineLevelCol="4"/>
  <cols>
    <col min="1" max="1" width="1" style="25" customWidth="1"/>
    <col min="2" max="2" width="25.75" style="25" customWidth="1"/>
    <col min="3" max="3" width="17.5" style="25" customWidth="1"/>
    <col min="4" max="4" width="25.75" style="25" customWidth="1"/>
    <col min="5" max="5" width="20.5" style="25" customWidth="1"/>
    <col min="6" max="6" width="0.875" style="25" customWidth="1"/>
    <col min="7" max="16384" width="9" style="25"/>
  </cols>
  <sheetData>
    <row r="1" spans="2:5">
      <c r="B1" s="26" t="s">
        <v>111</v>
      </c>
      <c r="C1" s="27"/>
      <c r="D1" s="27"/>
      <c r="E1" s="28"/>
    </row>
    <row r="2" ht="39.95" customHeight="1" spans="2:2">
      <c r="B2" s="29" t="s">
        <v>112</v>
      </c>
    </row>
    <row r="3" ht="15" customHeight="1" spans="2:5">
      <c r="B3" s="30" t="s">
        <v>113</v>
      </c>
      <c r="C3" s="30"/>
      <c r="D3" s="30"/>
      <c r="E3" s="31"/>
    </row>
    <row r="4" spans="2:5">
      <c r="B4" s="32" t="s">
        <v>114</v>
      </c>
      <c r="C4" s="33">
        <v>2010.42</v>
      </c>
      <c r="D4" s="32" t="s">
        <v>115</v>
      </c>
      <c r="E4" s="34">
        <v>0</v>
      </c>
    </row>
    <row r="5" spans="2:5">
      <c r="B5" s="32" t="s">
        <v>116</v>
      </c>
      <c r="C5" s="35"/>
      <c r="D5" s="32" t="s">
        <v>117</v>
      </c>
      <c r="E5" s="34">
        <v>0</v>
      </c>
    </row>
    <row r="6" spans="2:5">
      <c r="B6" s="32" t="s">
        <v>118</v>
      </c>
      <c r="C6" s="35"/>
      <c r="D6" s="32" t="s">
        <v>119</v>
      </c>
      <c r="E6" s="34">
        <v>0</v>
      </c>
    </row>
    <row r="7" spans="2:5">
      <c r="B7" s="32" t="s">
        <v>120</v>
      </c>
      <c r="C7" s="35"/>
      <c r="D7" s="32" t="s">
        <v>121</v>
      </c>
      <c r="E7" s="34">
        <v>0</v>
      </c>
    </row>
    <row r="8" spans="2:5">
      <c r="B8" s="32" t="s">
        <v>122</v>
      </c>
      <c r="C8" s="35"/>
      <c r="D8" s="32" t="s">
        <v>123</v>
      </c>
      <c r="E8" s="34">
        <v>0</v>
      </c>
    </row>
    <row r="9" spans="2:5">
      <c r="B9" s="32" t="s">
        <v>124</v>
      </c>
      <c r="C9" s="35"/>
      <c r="D9" s="32" t="s">
        <v>125</v>
      </c>
      <c r="E9" s="34">
        <v>0</v>
      </c>
    </row>
    <row r="10" spans="2:5">
      <c r="B10" s="32"/>
      <c r="C10" s="35"/>
      <c r="D10" s="32" t="s">
        <v>126</v>
      </c>
      <c r="E10" s="34">
        <v>0</v>
      </c>
    </row>
    <row r="11" spans="2:5">
      <c r="B11" s="32"/>
      <c r="C11" s="35"/>
      <c r="D11" s="32" t="s">
        <v>127</v>
      </c>
      <c r="E11" s="33">
        <v>2010.42</v>
      </c>
    </row>
    <row r="12" spans="2:5">
      <c r="B12" s="32"/>
      <c r="C12" s="35"/>
      <c r="D12" s="32" t="s">
        <v>128</v>
      </c>
      <c r="E12" s="34">
        <v>0</v>
      </c>
    </row>
    <row r="13" spans="2:5">
      <c r="B13" s="32"/>
      <c r="C13" s="35"/>
      <c r="D13" s="32" t="s">
        <v>129</v>
      </c>
      <c r="E13" s="34">
        <v>0</v>
      </c>
    </row>
    <row r="14" spans="2:5">
      <c r="B14" s="32"/>
      <c r="C14" s="35"/>
      <c r="D14" s="32" t="s">
        <v>130</v>
      </c>
      <c r="E14" s="34">
        <v>0</v>
      </c>
    </row>
    <row r="15" spans="2:5">
      <c r="B15" s="32"/>
      <c r="C15" s="35"/>
      <c r="D15" s="32" t="s">
        <v>131</v>
      </c>
      <c r="E15" s="34">
        <v>0</v>
      </c>
    </row>
    <row r="16" ht="15" customHeight="1" spans="2:5">
      <c r="B16" s="32"/>
      <c r="C16" s="35"/>
      <c r="D16" s="32" t="s">
        <v>132</v>
      </c>
      <c r="E16" s="34">
        <v>0</v>
      </c>
    </row>
    <row r="17" ht="15" customHeight="1" spans="2:5">
      <c r="B17" s="32"/>
      <c r="C17" s="35"/>
      <c r="D17" s="32" t="s">
        <v>133</v>
      </c>
      <c r="E17" s="34">
        <v>0</v>
      </c>
    </row>
    <row r="18" ht="15" customHeight="1" spans="2:5">
      <c r="B18" s="32"/>
      <c r="C18" s="35"/>
      <c r="D18" s="32" t="s">
        <v>134</v>
      </c>
      <c r="E18" s="34">
        <v>0</v>
      </c>
    </row>
    <row r="19" ht="15" customHeight="1" spans="2:5">
      <c r="B19" s="32"/>
      <c r="C19" s="35"/>
      <c r="D19" s="32" t="s">
        <v>135</v>
      </c>
      <c r="E19" s="34">
        <v>0</v>
      </c>
    </row>
    <row r="20" ht="15" customHeight="1" spans="2:5">
      <c r="B20" s="32"/>
      <c r="C20" s="35"/>
      <c r="D20" s="32" t="s">
        <v>136</v>
      </c>
      <c r="E20" s="34">
        <v>0</v>
      </c>
    </row>
    <row r="21" ht="15" customHeight="1" spans="2:5">
      <c r="B21" s="32"/>
      <c r="C21" s="35"/>
      <c r="D21" s="32" t="s">
        <v>137</v>
      </c>
      <c r="E21" s="34">
        <v>0</v>
      </c>
    </row>
    <row r="22" ht="15" customHeight="1" spans="2:5">
      <c r="B22" s="32"/>
      <c r="C22" s="35"/>
      <c r="D22" s="32" t="s">
        <v>138</v>
      </c>
      <c r="E22" s="34">
        <v>0</v>
      </c>
    </row>
    <row r="23" spans="2:5">
      <c r="B23" s="32"/>
      <c r="C23" s="35"/>
      <c r="D23" s="32" t="s">
        <v>139</v>
      </c>
      <c r="E23" s="34">
        <v>0</v>
      </c>
    </row>
    <row r="24" ht="15" customHeight="1" spans="2:5">
      <c r="B24" s="32"/>
      <c r="C24" s="35"/>
      <c r="D24" s="32" t="s">
        <v>140</v>
      </c>
      <c r="E24" s="34">
        <v>0</v>
      </c>
    </row>
    <row r="25" spans="2:5">
      <c r="B25" s="36"/>
      <c r="C25" s="37"/>
      <c r="D25" s="32" t="s">
        <v>141</v>
      </c>
      <c r="E25" s="34">
        <v>0</v>
      </c>
    </row>
    <row r="26" ht="15" customHeight="1" spans="2:5">
      <c r="B26" s="36" t="s">
        <v>38</v>
      </c>
      <c r="C26" s="33">
        <v>2010.42</v>
      </c>
      <c r="D26" s="36" t="s">
        <v>39</v>
      </c>
      <c r="E26" s="33">
        <v>2010.42</v>
      </c>
    </row>
    <row r="27" ht="17.25" customHeight="1"/>
  </sheetData>
  <mergeCells count="2">
    <mergeCell ref="B2:E2"/>
    <mergeCell ref="B3:E3"/>
  </mergeCells>
  <pageMargins left="0.590277777777778" right="0.393055555555556" top="0.196527777777778" bottom="0.196527777777778" header="0.196527777777778" footer="0.196527777777778"/>
  <pageSetup paperSize="9" orientation="portrait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7"/>
  <sheetViews>
    <sheetView topLeftCell="A4" workbookViewId="0">
      <selection activeCell="K32" sqref="K32"/>
    </sheetView>
  </sheetViews>
  <sheetFormatPr defaultColWidth="9" defaultRowHeight="13.5"/>
  <cols>
    <col min="1" max="1" width="6.875" customWidth="1"/>
    <col min="2" max="2" width="20.375" customWidth="1"/>
    <col min="3" max="3" width="16" customWidth="1"/>
    <col min="4" max="4" width="14.625" customWidth="1"/>
    <col min="5" max="5" width="9.5" customWidth="1"/>
    <col min="6" max="6" width="9.125" customWidth="1"/>
    <col min="7" max="7" width="7.375" customWidth="1"/>
    <col min="8" max="8" width="7.5" customWidth="1"/>
    <col min="9" max="9" width="5.875" customWidth="1"/>
  </cols>
  <sheetData>
    <row r="1" ht="20.1" customHeight="1" spans="1:9">
      <c r="A1" s="3" t="s">
        <v>142</v>
      </c>
      <c r="B1" s="3"/>
      <c r="C1" s="3"/>
      <c r="D1" s="3"/>
      <c r="E1" s="3"/>
      <c r="F1" s="3"/>
      <c r="G1" s="3"/>
      <c r="H1" s="3"/>
      <c r="I1" s="3"/>
    </row>
    <row r="2" ht="39.95" customHeight="1" spans="1:9">
      <c r="A2" s="4" t="s">
        <v>143</v>
      </c>
      <c r="B2" s="4"/>
      <c r="C2" s="4"/>
      <c r="D2" s="4"/>
      <c r="E2" s="4"/>
      <c r="F2" s="4"/>
      <c r="G2" s="4"/>
      <c r="H2" s="4"/>
      <c r="I2" s="4"/>
    </row>
    <row r="3" s="18" customFormat="1" ht="15" customHeight="1" spans="1:9">
      <c r="A3" s="5" t="s">
        <v>144</v>
      </c>
      <c r="B3" s="5"/>
      <c r="C3" s="5"/>
      <c r="D3" s="5"/>
      <c r="E3" s="5"/>
      <c r="F3" s="5"/>
      <c r="G3" s="5"/>
      <c r="H3" s="5"/>
      <c r="I3" s="5"/>
    </row>
    <row r="4" ht="39.95" customHeight="1" spans="1:9">
      <c r="A4" s="6" t="s">
        <v>145</v>
      </c>
      <c r="B4" s="6"/>
      <c r="C4" s="6" t="s">
        <v>77</v>
      </c>
      <c r="D4" s="19" t="s">
        <v>146</v>
      </c>
      <c r="E4" s="19" t="s">
        <v>147</v>
      </c>
      <c r="F4" s="20" t="s">
        <v>148</v>
      </c>
      <c r="G4" s="21" t="s">
        <v>149</v>
      </c>
      <c r="H4" s="19" t="s">
        <v>150</v>
      </c>
      <c r="I4" s="19" t="s">
        <v>151</v>
      </c>
    </row>
    <row r="5" ht="30" customHeight="1" spans="1:9">
      <c r="A5" s="6" t="s">
        <v>45</v>
      </c>
      <c r="B5" s="6" t="s">
        <v>81</v>
      </c>
      <c r="C5" s="6"/>
      <c r="D5" s="6"/>
      <c r="E5" s="6"/>
      <c r="F5" s="22"/>
      <c r="G5" s="23"/>
      <c r="H5" s="6"/>
      <c r="I5" s="6"/>
    </row>
    <row r="6" ht="20.1" customHeight="1" spans="1:9">
      <c r="A6" s="7">
        <v>208</v>
      </c>
      <c r="B6" s="8" t="s">
        <v>51</v>
      </c>
      <c r="C6" s="9">
        <f t="shared" ref="C6:C27" si="0">D6+E6</f>
        <v>2010.42</v>
      </c>
      <c r="D6" s="9">
        <v>2010.42</v>
      </c>
      <c r="E6" s="24"/>
      <c r="F6" s="24"/>
      <c r="G6" s="24"/>
      <c r="H6" s="24"/>
      <c r="I6" s="24"/>
    </row>
    <row r="7" ht="20.1" customHeight="1" spans="1:9">
      <c r="A7" s="7">
        <v>20802</v>
      </c>
      <c r="B7" s="11" t="s">
        <v>52</v>
      </c>
      <c r="C7" s="9">
        <f t="shared" si="0"/>
        <v>585.19</v>
      </c>
      <c r="D7" s="9">
        <v>585.19</v>
      </c>
      <c r="E7" s="24"/>
      <c r="F7" s="24"/>
      <c r="G7" s="24"/>
      <c r="H7" s="24"/>
      <c r="I7" s="24"/>
    </row>
    <row r="8" ht="20.1" customHeight="1" spans="1:9">
      <c r="A8" s="12">
        <v>2080201</v>
      </c>
      <c r="B8" s="13" t="s">
        <v>53</v>
      </c>
      <c r="C8" s="14">
        <f t="shared" si="0"/>
        <v>441.24</v>
      </c>
      <c r="D8" s="14">
        <v>441.24</v>
      </c>
      <c r="E8" s="24"/>
      <c r="F8" s="24"/>
      <c r="G8" s="24"/>
      <c r="H8" s="24"/>
      <c r="I8" s="24"/>
    </row>
    <row r="9" ht="20.1" customHeight="1" spans="1:9">
      <c r="A9" s="12">
        <v>2080205</v>
      </c>
      <c r="B9" s="13" t="s">
        <v>54</v>
      </c>
      <c r="C9" s="14">
        <f t="shared" si="0"/>
        <v>131.44</v>
      </c>
      <c r="D9" s="14">
        <v>131.44</v>
      </c>
      <c r="E9" s="24"/>
      <c r="F9" s="24"/>
      <c r="G9" s="24"/>
      <c r="H9" s="24"/>
      <c r="I9" s="24"/>
    </row>
    <row r="10" ht="20.1" customHeight="1" spans="1:9">
      <c r="A10" s="12">
        <v>2080299</v>
      </c>
      <c r="B10" s="13" t="s">
        <v>55</v>
      </c>
      <c r="C10" s="14">
        <f t="shared" si="0"/>
        <v>12.51</v>
      </c>
      <c r="D10" s="14">
        <v>12.51</v>
      </c>
      <c r="E10" s="24"/>
      <c r="F10" s="24"/>
      <c r="G10" s="24"/>
      <c r="H10" s="24"/>
      <c r="I10" s="24"/>
    </row>
    <row r="11" ht="20.1" customHeight="1" spans="1:9">
      <c r="A11" s="7">
        <v>20808</v>
      </c>
      <c r="B11" s="11" t="s">
        <v>56</v>
      </c>
      <c r="C11" s="9">
        <f t="shared" si="0"/>
        <v>67.87</v>
      </c>
      <c r="D11" s="9">
        <v>67.87</v>
      </c>
      <c r="E11" s="24"/>
      <c r="F11" s="24"/>
      <c r="G11" s="24"/>
      <c r="H11" s="24"/>
      <c r="I11" s="24"/>
    </row>
    <row r="12" ht="20.1" customHeight="1" spans="1:9">
      <c r="A12" s="12">
        <v>2080805</v>
      </c>
      <c r="B12" s="13" t="s">
        <v>57</v>
      </c>
      <c r="C12" s="14">
        <f t="shared" si="0"/>
        <v>59.5</v>
      </c>
      <c r="D12" s="14">
        <v>59.5</v>
      </c>
      <c r="E12" s="24"/>
      <c r="F12" s="24"/>
      <c r="G12" s="24"/>
      <c r="H12" s="24"/>
      <c r="I12" s="24"/>
    </row>
    <row r="13" ht="20.1" customHeight="1" spans="1:9">
      <c r="A13" s="12">
        <v>2080899</v>
      </c>
      <c r="B13" s="13" t="s">
        <v>58</v>
      </c>
      <c r="C13" s="14">
        <f t="shared" si="0"/>
        <v>8.37</v>
      </c>
      <c r="D13" s="14">
        <v>8.37</v>
      </c>
      <c r="E13" s="24"/>
      <c r="F13" s="24"/>
      <c r="G13" s="24"/>
      <c r="H13" s="24"/>
      <c r="I13" s="24"/>
    </row>
    <row r="14" ht="20.1" customHeight="1" spans="1:9">
      <c r="A14" s="7">
        <v>20809</v>
      </c>
      <c r="B14" s="11" t="s">
        <v>59</v>
      </c>
      <c r="C14" s="9">
        <f t="shared" si="0"/>
        <v>33.1</v>
      </c>
      <c r="D14" s="9">
        <v>33.1</v>
      </c>
      <c r="E14" s="24"/>
      <c r="F14" s="24"/>
      <c r="G14" s="24"/>
      <c r="H14" s="24"/>
      <c r="I14" s="24"/>
    </row>
    <row r="15" ht="20.1" customHeight="1" spans="1:9">
      <c r="A15" s="12">
        <v>2080901</v>
      </c>
      <c r="B15" s="13" t="s">
        <v>60</v>
      </c>
      <c r="C15" s="14">
        <f t="shared" si="0"/>
        <v>32.6</v>
      </c>
      <c r="D15" s="14">
        <v>32.6</v>
      </c>
      <c r="E15" s="24"/>
      <c r="F15" s="24"/>
      <c r="G15" s="24"/>
      <c r="H15" s="24"/>
      <c r="I15" s="24"/>
    </row>
    <row r="16" ht="20.1" customHeight="1" spans="1:9">
      <c r="A16" s="12">
        <v>2080999</v>
      </c>
      <c r="B16" s="13" t="s">
        <v>61</v>
      </c>
      <c r="C16" s="14">
        <f t="shared" si="0"/>
        <v>0.5</v>
      </c>
      <c r="D16" s="14">
        <v>0.5</v>
      </c>
      <c r="E16" s="24"/>
      <c r="F16" s="24"/>
      <c r="G16" s="24"/>
      <c r="H16" s="24"/>
      <c r="I16" s="24"/>
    </row>
    <row r="17" ht="20.1" customHeight="1" spans="1:9">
      <c r="A17" s="7">
        <v>20810</v>
      </c>
      <c r="B17" s="11" t="s">
        <v>62</v>
      </c>
      <c r="C17" s="9">
        <f t="shared" si="0"/>
        <v>16.83</v>
      </c>
      <c r="D17" s="9">
        <v>16.83</v>
      </c>
      <c r="E17" s="24"/>
      <c r="F17" s="24"/>
      <c r="G17" s="24"/>
      <c r="H17" s="24"/>
      <c r="I17" s="24"/>
    </row>
    <row r="18" ht="20.1" customHeight="1" spans="1:9">
      <c r="A18" s="12">
        <v>2081001</v>
      </c>
      <c r="B18" s="13" t="s">
        <v>63</v>
      </c>
      <c r="C18" s="14">
        <f t="shared" si="0"/>
        <v>16.83</v>
      </c>
      <c r="D18" s="14">
        <v>16.83</v>
      </c>
      <c r="E18" s="24"/>
      <c r="F18" s="24"/>
      <c r="G18" s="24"/>
      <c r="H18" s="24"/>
      <c r="I18" s="24"/>
    </row>
    <row r="19" ht="20.1" customHeight="1" spans="1:9">
      <c r="A19" s="7">
        <v>20811</v>
      </c>
      <c r="B19" s="11" t="s">
        <v>64</v>
      </c>
      <c r="C19" s="9">
        <f t="shared" si="0"/>
        <v>131</v>
      </c>
      <c r="D19" s="9">
        <v>131</v>
      </c>
      <c r="E19" s="24"/>
      <c r="F19" s="24"/>
      <c r="G19" s="24"/>
      <c r="H19" s="24"/>
      <c r="I19" s="24"/>
    </row>
    <row r="20" ht="20.1" customHeight="1" spans="1:9">
      <c r="A20" s="12">
        <v>2081107</v>
      </c>
      <c r="B20" s="13" t="s">
        <v>65</v>
      </c>
      <c r="C20" s="14">
        <f t="shared" si="0"/>
        <v>131</v>
      </c>
      <c r="D20" s="14">
        <v>131</v>
      </c>
      <c r="E20" s="24"/>
      <c r="F20" s="24"/>
      <c r="G20" s="24"/>
      <c r="H20" s="24"/>
      <c r="I20" s="24"/>
    </row>
    <row r="21" ht="20.1" customHeight="1" spans="1:9">
      <c r="A21" s="7">
        <v>20815</v>
      </c>
      <c r="B21" s="8" t="s">
        <v>66</v>
      </c>
      <c r="C21" s="9">
        <f t="shared" si="0"/>
        <v>24.67</v>
      </c>
      <c r="D21" s="9">
        <v>24.67</v>
      </c>
      <c r="E21" s="24"/>
      <c r="F21" s="24"/>
      <c r="G21" s="24"/>
      <c r="H21" s="24"/>
      <c r="I21" s="24"/>
    </row>
    <row r="22" ht="20.1" customHeight="1" spans="1:9">
      <c r="A22" s="12">
        <v>2081599</v>
      </c>
      <c r="B22" s="13" t="s">
        <v>67</v>
      </c>
      <c r="C22" s="14">
        <f t="shared" si="0"/>
        <v>24.67</v>
      </c>
      <c r="D22" s="14">
        <v>24.67</v>
      </c>
      <c r="E22" s="24"/>
      <c r="F22" s="24"/>
      <c r="G22" s="24"/>
      <c r="H22" s="24"/>
      <c r="I22" s="24"/>
    </row>
    <row r="23" ht="20.1" customHeight="1" spans="1:9">
      <c r="A23" s="12">
        <v>20821</v>
      </c>
      <c r="B23" s="11" t="s">
        <v>68</v>
      </c>
      <c r="C23" s="9">
        <f t="shared" si="0"/>
        <v>532.27</v>
      </c>
      <c r="D23" s="9">
        <v>532.27</v>
      </c>
      <c r="E23" s="24"/>
      <c r="F23" s="24"/>
      <c r="G23" s="24"/>
      <c r="H23" s="24"/>
      <c r="I23" s="24"/>
    </row>
    <row r="24" ht="20.1" customHeight="1" spans="1:9">
      <c r="A24" s="12">
        <v>2082102</v>
      </c>
      <c r="B24" s="13" t="s">
        <v>69</v>
      </c>
      <c r="C24" s="14">
        <f t="shared" si="0"/>
        <v>532.27</v>
      </c>
      <c r="D24" s="14">
        <v>532.27</v>
      </c>
      <c r="E24" s="24"/>
      <c r="F24" s="24"/>
      <c r="G24" s="24"/>
      <c r="H24" s="24"/>
      <c r="I24" s="24"/>
    </row>
    <row r="25" ht="20.1" customHeight="1" spans="1:9">
      <c r="A25" s="7">
        <v>20825</v>
      </c>
      <c r="B25" s="11" t="s">
        <v>70</v>
      </c>
      <c r="C25" s="9">
        <f t="shared" si="0"/>
        <v>619.49</v>
      </c>
      <c r="D25" s="9">
        <v>619.49</v>
      </c>
      <c r="E25" s="24"/>
      <c r="F25" s="24"/>
      <c r="G25" s="24"/>
      <c r="H25" s="24"/>
      <c r="I25" s="24"/>
    </row>
    <row r="26" ht="20.1" customHeight="1" spans="1:9">
      <c r="A26" s="12">
        <v>2082501</v>
      </c>
      <c r="B26" s="11" t="s">
        <v>71</v>
      </c>
      <c r="C26" s="14">
        <f t="shared" si="0"/>
        <v>1.16</v>
      </c>
      <c r="D26" s="14">
        <v>1.16</v>
      </c>
      <c r="E26" s="24"/>
      <c r="F26" s="24"/>
      <c r="G26" s="24"/>
      <c r="H26" s="24"/>
      <c r="I26" s="24"/>
    </row>
    <row r="27" ht="20.1" customHeight="1" spans="1:9">
      <c r="A27" s="12">
        <v>2082502</v>
      </c>
      <c r="B27" s="13" t="s">
        <v>72</v>
      </c>
      <c r="C27" s="14">
        <f t="shared" si="0"/>
        <v>618.33</v>
      </c>
      <c r="D27" s="14">
        <v>618.33</v>
      </c>
      <c r="E27" s="24"/>
      <c r="F27" s="24"/>
      <c r="G27" s="24"/>
      <c r="H27" s="24"/>
      <c r="I27" s="24"/>
    </row>
    <row r="28" ht="20.1" customHeight="1" spans="1:9">
      <c r="A28" s="12"/>
      <c r="B28" s="24"/>
      <c r="C28" s="24"/>
      <c r="D28" s="24"/>
      <c r="E28" s="24"/>
      <c r="F28" s="24"/>
      <c r="G28" s="24"/>
      <c r="H28" s="24"/>
      <c r="I28" s="24"/>
    </row>
    <row r="29" ht="20.1" customHeight="1" spans="1:9">
      <c r="A29" s="12"/>
      <c r="B29" s="24"/>
      <c r="C29" s="24"/>
      <c r="D29" s="24"/>
      <c r="E29" s="24"/>
      <c r="F29" s="24"/>
      <c r="G29" s="24"/>
      <c r="H29" s="24"/>
      <c r="I29" s="24"/>
    </row>
    <row r="30" ht="20.1" customHeight="1" spans="1:9">
      <c r="A30" s="12"/>
      <c r="B30" s="24"/>
      <c r="C30" s="24"/>
      <c r="D30" s="24"/>
      <c r="E30" s="24"/>
      <c r="F30" s="24"/>
      <c r="G30" s="24"/>
      <c r="H30" s="24"/>
      <c r="I30" s="24"/>
    </row>
    <row r="31" ht="20.1" customHeight="1" spans="1:9">
      <c r="A31" s="12"/>
      <c r="B31" s="24"/>
      <c r="C31" s="24"/>
      <c r="D31" s="24"/>
      <c r="E31" s="24"/>
      <c r="F31" s="24"/>
      <c r="G31" s="24"/>
      <c r="H31" s="24"/>
      <c r="I31" s="24"/>
    </row>
    <row r="32" ht="20.1" customHeight="1" spans="1:9">
      <c r="A32" s="12"/>
      <c r="B32" s="24"/>
      <c r="C32" s="24"/>
      <c r="D32" s="24"/>
      <c r="E32" s="24"/>
      <c r="F32" s="24"/>
      <c r="G32" s="24"/>
      <c r="H32" s="24"/>
      <c r="I32" s="24"/>
    </row>
    <row r="33" ht="20.1" customHeight="1" spans="1:9">
      <c r="A33" s="12"/>
      <c r="B33" s="24"/>
      <c r="C33" s="24"/>
      <c r="D33" s="24"/>
      <c r="E33" s="24"/>
      <c r="F33" s="24"/>
      <c r="G33" s="24"/>
      <c r="H33" s="24"/>
      <c r="I33" s="24"/>
    </row>
    <row r="34" ht="20.1" customHeight="1" spans="1:9">
      <c r="A34" s="12"/>
      <c r="B34" s="6" t="s">
        <v>73</v>
      </c>
      <c r="C34" s="9">
        <f>D34+E34</f>
        <v>2010.42</v>
      </c>
      <c r="D34" s="9">
        <v>2010.42</v>
      </c>
      <c r="E34" s="24"/>
      <c r="F34" s="24"/>
      <c r="G34" s="24"/>
      <c r="H34" s="24"/>
      <c r="I34" s="24"/>
    </row>
    <row r="35" ht="20.1" customHeight="1"/>
    <row r="36" ht="20.1" customHeight="1"/>
    <row r="37" ht="20.1" customHeight="1"/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8"/>
  <sheetViews>
    <sheetView topLeftCell="A10" workbookViewId="0">
      <selection activeCell="J16" sqref="J16"/>
    </sheetView>
  </sheetViews>
  <sheetFormatPr defaultColWidth="9" defaultRowHeight="13.5" outlineLevelCol="4"/>
  <cols>
    <col min="1" max="1" width="8.625" customWidth="1"/>
    <col min="2" max="2" width="21.625" customWidth="1"/>
    <col min="3" max="3" width="18.625" customWidth="1"/>
    <col min="4" max="5" width="18.625" style="2" customWidth="1"/>
  </cols>
  <sheetData>
    <row r="1" ht="20.1" customHeight="1" spans="1:5">
      <c r="A1" s="3" t="s">
        <v>152</v>
      </c>
      <c r="B1" s="3"/>
      <c r="C1" s="3"/>
      <c r="D1" s="3"/>
      <c r="E1" s="3"/>
    </row>
    <row r="2" ht="39.95" customHeight="1" spans="1:5">
      <c r="A2" s="4" t="s">
        <v>153</v>
      </c>
      <c r="B2" s="4"/>
      <c r="C2" s="4"/>
      <c r="D2" s="4"/>
      <c r="E2" s="4"/>
    </row>
    <row r="3" s="1" customFormat="1" ht="15" customHeight="1" spans="1:5">
      <c r="A3" s="5" t="s">
        <v>113</v>
      </c>
      <c r="B3" s="5"/>
      <c r="C3" s="5"/>
      <c r="D3" s="5"/>
      <c r="E3" s="5"/>
    </row>
    <row r="4" ht="30" customHeight="1" spans="1:5">
      <c r="A4" s="6" t="s">
        <v>45</v>
      </c>
      <c r="B4" s="6" t="s">
        <v>81</v>
      </c>
      <c r="C4" s="6" t="s">
        <v>77</v>
      </c>
      <c r="D4" s="6" t="s">
        <v>49</v>
      </c>
      <c r="E4" s="6" t="s">
        <v>50</v>
      </c>
    </row>
    <row r="5" ht="20.1" customHeight="1" spans="1:5">
      <c r="A5" s="7">
        <v>208</v>
      </c>
      <c r="B5" s="8" t="s">
        <v>51</v>
      </c>
      <c r="C5" s="9">
        <f t="shared" ref="C5:C26" si="0">D5+E5</f>
        <v>2010.42</v>
      </c>
      <c r="D5" s="10">
        <f>D6+D10+D13+D16+D18+D20+D24</f>
        <v>467.66</v>
      </c>
      <c r="E5" s="10">
        <f>E6+E10+E13+E16+E18+E20+E22+E24</f>
        <v>1542.76</v>
      </c>
    </row>
    <row r="6" ht="20.1" customHeight="1" spans="1:5">
      <c r="A6" s="7">
        <v>20802</v>
      </c>
      <c r="B6" s="11" t="s">
        <v>52</v>
      </c>
      <c r="C6" s="9">
        <f t="shared" si="0"/>
        <v>585.19</v>
      </c>
      <c r="D6" s="9">
        <f>D7+D8+D9</f>
        <v>441.24</v>
      </c>
      <c r="E6" s="9">
        <f>E7+E8+E9</f>
        <v>143.95</v>
      </c>
    </row>
    <row r="7" ht="20.1" customHeight="1" spans="1:5">
      <c r="A7" s="12">
        <v>2080201</v>
      </c>
      <c r="B7" s="13" t="s">
        <v>53</v>
      </c>
      <c r="C7" s="14">
        <f t="shared" si="0"/>
        <v>441.24</v>
      </c>
      <c r="D7" s="15">
        <v>441.24</v>
      </c>
      <c r="E7" s="14"/>
    </row>
    <row r="8" ht="20.1" customHeight="1" spans="1:5">
      <c r="A8" s="12">
        <v>2080205</v>
      </c>
      <c r="B8" s="13" t="s">
        <v>54</v>
      </c>
      <c r="C8" s="14">
        <f t="shared" si="0"/>
        <v>131.44</v>
      </c>
      <c r="D8" s="14"/>
      <c r="E8" s="15">
        <v>131.44</v>
      </c>
    </row>
    <row r="9" ht="20.1" customHeight="1" spans="1:5">
      <c r="A9" s="12">
        <v>2080299</v>
      </c>
      <c r="B9" s="13" t="s">
        <v>55</v>
      </c>
      <c r="C9" s="14">
        <f t="shared" si="0"/>
        <v>12.51</v>
      </c>
      <c r="D9" s="14"/>
      <c r="E9" s="15">
        <v>12.51</v>
      </c>
    </row>
    <row r="10" ht="20.1" customHeight="1" spans="1:5">
      <c r="A10" s="7">
        <v>20808</v>
      </c>
      <c r="B10" s="11" t="s">
        <v>56</v>
      </c>
      <c r="C10" s="9">
        <f t="shared" si="0"/>
        <v>67.87</v>
      </c>
      <c r="D10" s="9"/>
      <c r="E10" s="16">
        <f>E11+E12</f>
        <v>67.87</v>
      </c>
    </row>
    <row r="11" ht="20.1" customHeight="1" spans="1:5">
      <c r="A11" s="12">
        <v>2080805</v>
      </c>
      <c r="B11" s="13" t="s">
        <v>57</v>
      </c>
      <c r="C11" s="14">
        <f t="shared" si="0"/>
        <v>59.5</v>
      </c>
      <c r="D11" s="14"/>
      <c r="E11" s="15">
        <v>59.5</v>
      </c>
    </row>
    <row r="12" ht="20.1" customHeight="1" spans="1:5">
      <c r="A12" s="12">
        <v>2080899</v>
      </c>
      <c r="B12" s="13" t="s">
        <v>58</v>
      </c>
      <c r="C12" s="14">
        <f t="shared" si="0"/>
        <v>8.37</v>
      </c>
      <c r="D12" s="14"/>
      <c r="E12" s="17">
        <v>8.37</v>
      </c>
    </row>
    <row r="13" ht="20.1" customHeight="1" spans="1:5">
      <c r="A13" s="7">
        <v>20809</v>
      </c>
      <c r="B13" s="11" t="s">
        <v>59</v>
      </c>
      <c r="C13" s="9">
        <f t="shared" si="0"/>
        <v>33.1</v>
      </c>
      <c r="D13" s="9"/>
      <c r="E13" s="16">
        <f>E14+E15</f>
        <v>33.1</v>
      </c>
    </row>
    <row r="14" ht="20.1" customHeight="1" spans="1:5">
      <c r="A14" s="12">
        <v>2080901</v>
      </c>
      <c r="B14" s="13" t="s">
        <v>60</v>
      </c>
      <c r="C14" s="14">
        <f t="shared" si="0"/>
        <v>32.6</v>
      </c>
      <c r="D14" s="14"/>
      <c r="E14" s="15">
        <v>32.6</v>
      </c>
    </row>
    <row r="15" ht="20.1" customHeight="1" spans="1:5">
      <c r="A15" s="12">
        <v>2080999</v>
      </c>
      <c r="B15" s="13" t="s">
        <v>61</v>
      </c>
      <c r="C15" s="14">
        <f t="shared" si="0"/>
        <v>0.5</v>
      </c>
      <c r="D15" s="14"/>
      <c r="E15" s="17">
        <v>0.5</v>
      </c>
    </row>
    <row r="16" ht="20.1" customHeight="1" spans="1:5">
      <c r="A16" s="7">
        <v>20810</v>
      </c>
      <c r="B16" s="11" t="s">
        <v>62</v>
      </c>
      <c r="C16" s="9">
        <f t="shared" si="0"/>
        <v>16.83</v>
      </c>
      <c r="D16" s="9"/>
      <c r="E16" s="16">
        <f t="shared" ref="E16:E20" si="1">E17</f>
        <v>16.83</v>
      </c>
    </row>
    <row r="17" ht="20.1" customHeight="1" spans="1:5">
      <c r="A17" s="12">
        <v>2081001</v>
      </c>
      <c r="B17" s="13" t="s">
        <v>63</v>
      </c>
      <c r="C17" s="14">
        <f t="shared" si="0"/>
        <v>16.83</v>
      </c>
      <c r="D17" s="14"/>
      <c r="E17" s="17">
        <v>16.83</v>
      </c>
    </row>
    <row r="18" ht="20.1" customHeight="1" spans="1:5">
      <c r="A18" s="7">
        <v>20811</v>
      </c>
      <c r="B18" s="11" t="s">
        <v>64</v>
      </c>
      <c r="C18" s="9">
        <f t="shared" si="0"/>
        <v>131</v>
      </c>
      <c r="D18" s="9"/>
      <c r="E18" s="16">
        <f t="shared" si="1"/>
        <v>131</v>
      </c>
    </row>
    <row r="19" ht="20.1" customHeight="1" spans="1:5">
      <c r="A19" s="12">
        <v>2081107</v>
      </c>
      <c r="B19" s="13" t="s">
        <v>65</v>
      </c>
      <c r="C19" s="14">
        <f t="shared" si="0"/>
        <v>131</v>
      </c>
      <c r="D19" s="14"/>
      <c r="E19" s="15">
        <v>131</v>
      </c>
    </row>
    <row r="20" ht="20.1" customHeight="1" spans="1:5">
      <c r="A20" s="7">
        <v>20815</v>
      </c>
      <c r="B20" s="8" t="s">
        <v>66</v>
      </c>
      <c r="C20" s="9">
        <f t="shared" si="0"/>
        <v>24.67</v>
      </c>
      <c r="D20" s="9">
        <f>D21</f>
        <v>17.76</v>
      </c>
      <c r="E20" s="9">
        <f t="shared" si="1"/>
        <v>6.91</v>
      </c>
    </row>
    <row r="21" ht="20.1" customHeight="1" spans="1:5">
      <c r="A21" s="12">
        <v>2081599</v>
      </c>
      <c r="B21" s="13" t="s">
        <v>67</v>
      </c>
      <c r="C21" s="14">
        <f t="shared" si="0"/>
        <v>24.67</v>
      </c>
      <c r="D21" s="14">
        <v>17.76</v>
      </c>
      <c r="E21" s="14">
        <v>6.91</v>
      </c>
    </row>
    <row r="22" ht="20.1" customHeight="1" spans="1:5">
      <c r="A22" s="12">
        <v>20821</v>
      </c>
      <c r="B22" s="11" t="s">
        <v>68</v>
      </c>
      <c r="C22" s="9">
        <f t="shared" si="0"/>
        <v>532.27</v>
      </c>
      <c r="D22" s="14"/>
      <c r="E22" s="10">
        <f>E23</f>
        <v>532.27</v>
      </c>
    </row>
    <row r="23" ht="20.1" customHeight="1" spans="1:5">
      <c r="A23" s="12">
        <v>2082102</v>
      </c>
      <c r="B23" s="13" t="s">
        <v>69</v>
      </c>
      <c r="C23" s="14">
        <f t="shared" si="0"/>
        <v>532.27</v>
      </c>
      <c r="D23" s="14"/>
      <c r="E23" s="15">
        <v>532.27</v>
      </c>
    </row>
    <row r="24" ht="20.1" customHeight="1" spans="1:5">
      <c r="A24" s="7">
        <v>20825</v>
      </c>
      <c r="B24" s="11" t="s">
        <v>70</v>
      </c>
      <c r="C24" s="9">
        <f t="shared" si="0"/>
        <v>619.49</v>
      </c>
      <c r="D24" s="9">
        <f>D25+D26</f>
        <v>8.66</v>
      </c>
      <c r="E24" s="9">
        <f>E25+E26</f>
        <v>610.83</v>
      </c>
    </row>
    <row r="25" ht="20.1" customHeight="1" spans="1:5">
      <c r="A25" s="12">
        <v>2082501</v>
      </c>
      <c r="B25" s="11" t="s">
        <v>71</v>
      </c>
      <c r="C25" s="14">
        <f t="shared" si="0"/>
        <v>1.16</v>
      </c>
      <c r="D25" s="9"/>
      <c r="E25" s="14">
        <v>1.16</v>
      </c>
    </row>
    <row r="26" ht="20.1" customHeight="1" spans="1:5">
      <c r="A26" s="12">
        <v>2082502</v>
      </c>
      <c r="B26" s="13" t="s">
        <v>72</v>
      </c>
      <c r="C26" s="14">
        <f t="shared" si="0"/>
        <v>618.33</v>
      </c>
      <c r="D26" s="14">
        <v>8.66</v>
      </c>
      <c r="E26" s="14">
        <v>609.67</v>
      </c>
    </row>
    <row r="27" ht="20.1" customHeight="1" spans="1:5">
      <c r="A27" s="12"/>
      <c r="B27" s="12"/>
      <c r="C27" s="12"/>
      <c r="D27" s="12"/>
      <c r="E27" s="12"/>
    </row>
    <row r="28" ht="20.1" customHeight="1" spans="1:5">
      <c r="A28" s="12"/>
      <c r="B28" s="12"/>
      <c r="C28" s="12"/>
      <c r="D28" s="12"/>
      <c r="E28" s="12"/>
    </row>
    <row r="29" ht="20.1" customHeight="1" spans="1:5">
      <c r="A29" s="12"/>
      <c r="B29" s="12"/>
      <c r="C29" s="12"/>
      <c r="D29" s="12"/>
      <c r="E29" s="12"/>
    </row>
    <row r="30" ht="20.1" customHeight="1" spans="1:5">
      <c r="A30" s="12"/>
      <c r="B30" s="12"/>
      <c r="C30" s="12"/>
      <c r="D30" s="12"/>
      <c r="E30" s="12"/>
    </row>
    <row r="31" ht="20.1" customHeight="1" spans="1:5">
      <c r="A31" s="12"/>
      <c r="B31" s="12"/>
      <c r="C31" s="12"/>
      <c r="D31" s="12"/>
      <c r="E31" s="12"/>
    </row>
    <row r="32" ht="20.1" customHeight="1" spans="1:5">
      <c r="A32" s="12"/>
      <c r="B32" s="12"/>
      <c r="C32" s="12"/>
      <c r="D32" s="12"/>
      <c r="E32" s="12"/>
    </row>
    <row r="33" ht="20.1" customHeight="1" spans="1:5">
      <c r="A33" s="12"/>
      <c r="B33" s="12"/>
      <c r="C33" s="12"/>
      <c r="D33" s="12"/>
      <c r="E33" s="12"/>
    </row>
    <row r="34" ht="20.1" customHeight="1" spans="1:5">
      <c r="A34" s="12"/>
      <c r="B34" s="12"/>
      <c r="C34" s="12"/>
      <c r="D34" s="12"/>
      <c r="E34" s="12"/>
    </row>
    <row r="35" ht="20.1" customHeight="1" spans="1:5">
      <c r="A35" s="12"/>
      <c r="B35" s="6" t="s">
        <v>73</v>
      </c>
      <c r="C35" s="12"/>
      <c r="D35" s="12"/>
      <c r="E35" s="12"/>
    </row>
    <row r="36" ht="20.1" customHeight="1"/>
    <row r="37" ht="20.1" customHeight="1"/>
    <row r="38" ht="20.1" customHeight="1"/>
  </sheetData>
  <mergeCells count="3">
    <mergeCell ref="A1:E1"/>
    <mergeCell ref="A2:E2"/>
    <mergeCell ref="A3:E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附件1-1财政拨款收支预算总表</vt:lpstr>
      <vt:lpstr>附件1-2一般公共预算支出表</vt:lpstr>
      <vt:lpstr>附件1-3基本支出预算表</vt:lpstr>
      <vt:lpstr>附件1-4政府性基金预算支出表</vt:lpstr>
      <vt:lpstr>附件1-5部门收支总表</vt:lpstr>
      <vt:lpstr>附件1-6部门收入总表</vt:lpstr>
      <vt:lpstr>附件1-7部门支出总表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2017-03-07T00:41:00Z</cp:lastPrinted>
  <dcterms:modified xsi:type="dcterms:W3CDTF">2017-07-27T02:57:09Z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