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部门基本支出预算表04!$A$1:$W$49</definedName>
    <definedName name="_xlnm._FilterDatabase" localSheetId="8" hidden="1">'部门项目支出绩效目标表05-2'!$A$1:$J$42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<sst xmlns="http://schemas.openxmlformats.org/spreadsheetml/2006/main" count="1155" uniqueCount="456">
  <si>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</si>
  <si>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</si>
  <si>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</si>
  <si>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</si>
  <si>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</si>
  <si>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</si>
  <si>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</si>
  <si>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</si>
  <si>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</si>
  <si>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</si>
  <si>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</si>
  <si>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</si>
  <si>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</si>
  <si>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</si>
  <si>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</si>
  <si>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</si>
  <si>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</si>
  <si>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</si>
  <si>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</si>
  <si>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</si>
  <si>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</si>
  <si>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</si>
  <si>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</si>
  <si>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</si>
  <si>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</si>
  <si>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</si>
  <si>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</si>
  <si>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</si>
  <si>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</si>
  <si>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</si>
  <si>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</si>
  <si>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</si>
  <si>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</si>
  <si>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</si>
  <si>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</si>
  <si>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</si>
  <si>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</si>
  <si>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</si>
  <si>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</si>
  <si>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</si>
  <si>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</si>
  <si>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</si>
  <si>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</si>
  <si>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</si>
  <si>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</si>
  <si>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</si>
  <si>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</si>
  <si>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</si>
  <si>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</si>
  <si>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</si>
  <si>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</si>
  <si>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</si>
  <si>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</si>
  <si>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</si>
  <si>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</si>
  <si>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</si>
  <si>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</si>
  <si>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</si>
  <si>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</si>
  <si>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</si>
  <si>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</si>
  <si>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</si>
  <si>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</si>
  <si>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</si>
  <si>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</si>
  <si>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</si>
  <si>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</si>
  <si>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</si>
  <si>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</si>
  <si>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</si>
  <si>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718001</t>
  </si>
  <si>
    <t>中国共产党镇康县委员会政法委员会</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</si>
  <si>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</si>
  <si>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</si>
  <si>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</si>
  <si>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</si>
  <si>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</si>
  <si>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</si>
  <si>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</si>
  <si>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</si>
  <si>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</si>
  <si>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</si>
  <si>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</si>
  <si>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</si>
  <si>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</si>
  <si>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</si>
  <si>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</si>
  <si>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</si>
  <si>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</si>
  <si>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</si>
  <si>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2013102</t>
  </si>
  <si>
    <t>一般行政管理事务</t>
  </si>
  <si>
    <t>2013105</t>
  </si>
  <si>
    <t>专项业务</t>
  </si>
  <si>
    <t>2013150</t>
  </si>
  <si>
    <t>事业运行</t>
  </si>
  <si>
    <t>204</t>
  </si>
  <si>
    <t>公共安全支出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</si>
  <si>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</si>
  <si>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</si>
  <si>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</si>
  <si>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</si>
  <si>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</si>
  <si>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</si>
  <si>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</si>
  <si>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</si>
  <si>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</si>
  <si>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</si>
  <si>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</si>
  <si>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</si>
  <si>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</si>
  <si>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</si>
  <si>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</si>
  <si>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</si>
  <si>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</si>
  <si>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</si>
  <si>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</si>
  <si>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</si>
  <si>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</si>
  <si>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</si>
  <si>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</si>
  <si>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</si>
  <si>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</si>
  <si>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</si>
  <si>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</si>
  <si>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</si>
  <si>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</si>
  <si>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</si>
  <si>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</si>
  <si>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</si>
  <si>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</si>
  <si>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</si>
  <si>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</si>
  <si>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</si>
  <si>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</si>
  <si>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</si>
  <si>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</si>
  <si>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</si>
  <si>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</si>
  <si>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</si>
  <si>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</si>
  <si>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</si>
  <si>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</si>
  <si>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</si>
  <si>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</si>
  <si>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</si>
  <si>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</si>
  <si>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</si>
  <si>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</si>
  <si>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</si>
  <si>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</si>
  <si>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</si>
  <si>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</si>
  <si>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</si>
  <si>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</si>
  <si>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</si>
  <si>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</si>
  <si>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</si>
  <si>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</si>
  <si>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</si>
  <si>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</si>
  <si>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</si>
  <si>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</si>
  <si>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</si>
  <si>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</si>
  <si>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</si>
  <si>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</si>
  <si>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</si>
  <si>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</si>
  <si>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</si>
  <si>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</si>
  <si>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</si>
  <si>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</si>
  <si>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</si>
  <si>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</si>
  <si>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</si>
  <si>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</si>
  <si>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</si>
  <si>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</si>
  <si>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</si>
  <si>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</si>
  <si>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</si>
  <si>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</si>
  <si>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</si>
  <si>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</si>
  <si>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</si>
  <si>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</si>
  <si>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</si>
  <si>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</si>
  <si>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</si>
  <si>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</si>
  <si>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</si>
  <si>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</si>
  <si>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</si>
  <si>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</si>
  <si>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</si>
  <si>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</si>
  <si>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</si>
  <si>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</si>
  <si>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</si>
  <si>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</si>
  <si>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</si>
  <si>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</si>
  <si>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</si>
  <si>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</si>
  <si>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</si>
  <si>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</si>
  <si>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</si>
  <si>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</si>
  <si>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530924241100002313950</t>
  </si>
  <si>
    <t>行政人员支出工资</t>
  </si>
  <si>
    <t>30101</t>
  </si>
  <si>
    <t>基本工资</t>
  </si>
  <si>
    <t>530924241100002313962</t>
  </si>
  <si>
    <t>事业人员支出工资</t>
  </si>
  <si>
    <t>30102</t>
  </si>
  <si>
    <t>津贴补贴</t>
  </si>
  <si>
    <t>30103</t>
  </si>
  <si>
    <t>奖金</t>
  </si>
  <si>
    <t>530924241100002313948</t>
  </si>
  <si>
    <t>公务员基础性绩效</t>
  </si>
  <si>
    <t>30107</t>
  </si>
  <si>
    <t>绩效工资</t>
  </si>
  <si>
    <t>530924241100002313951</t>
  </si>
  <si>
    <t>事业人员参照公务员规范后绩效</t>
  </si>
  <si>
    <t>530924241100002313963</t>
  </si>
  <si>
    <t>社会保障缴费</t>
  </si>
  <si>
    <t>30108</t>
  </si>
  <si>
    <t>机关事业单位基本养老保险缴费</t>
  </si>
  <si>
    <t>30109</t>
  </si>
  <si>
    <t>职业年金缴费</t>
  </si>
  <si>
    <t>30110</t>
  </si>
  <si>
    <t>职工基本医疗保险缴费</t>
  </si>
  <si>
    <t>30112</t>
  </si>
  <si>
    <t>其他社会保障缴费</t>
  </si>
  <si>
    <t>530924241100002313964</t>
  </si>
  <si>
    <t>30113</t>
  </si>
  <si>
    <t>530924251100003833722</t>
  </si>
  <si>
    <t>其他工资福利支出</t>
  </si>
  <si>
    <t>30199</t>
  </si>
  <si>
    <t>530924241100002313974</t>
  </si>
  <si>
    <t>机关事业单位公用经费</t>
  </si>
  <si>
    <t>劳务费</t>
  </si>
  <si>
    <t>30201</t>
  </si>
  <si>
    <t>办公费</t>
  </si>
  <si>
    <t>30207</t>
  </si>
  <si>
    <t>邮电费</t>
  </si>
  <si>
    <t>530924251100003783622</t>
  </si>
  <si>
    <t>公务接待费（公用经费）</t>
  </si>
  <si>
    <t>30217</t>
  </si>
  <si>
    <t>30211</t>
  </si>
  <si>
    <t>差旅费</t>
  </si>
  <si>
    <t>530924251100003783621</t>
  </si>
  <si>
    <t>公务用车运行维护费（公用经费）</t>
  </si>
  <si>
    <t>30231</t>
  </si>
  <si>
    <t>公务用车运行维护费</t>
  </si>
  <si>
    <t>530924241100002313966</t>
  </si>
  <si>
    <t>工会经费</t>
  </si>
  <si>
    <t>30228</t>
  </si>
  <si>
    <t>530924241100002313952</t>
  </si>
  <si>
    <t>530924241100002313973</t>
  </si>
  <si>
    <t>行政人员公务交通补贴</t>
  </si>
  <si>
    <t>30239</t>
  </si>
  <si>
    <t>其他交通费用</t>
  </si>
  <si>
    <t>530924251100003833720</t>
  </si>
  <si>
    <t>车辆租赁费</t>
  </si>
  <si>
    <t>530924241100002313965</t>
  </si>
  <si>
    <t>离退休费</t>
  </si>
  <si>
    <t>30302</t>
  </si>
  <si>
    <t>退休费</t>
  </si>
  <si>
    <t>530924251100003859039</t>
  </si>
  <si>
    <t>其他对个人和家庭的补助</t>
  </si>
  <si>
    <t>30305</t>
  </si>
  <si>
    <t>生活补助</t>
  </si>
  <si>
    <t>530924251100004029979</t>
  </si>
  <si>
    <t>镇康县联防员五险一金经费</t>
  </si>
  <si>
    <t>预算05-1表</t>
  </si>
  <si>
    <t>项目分类</t>
  </si>
  <si>
    <t>经济科目编码</t>
  </si>
  <si>
    <t>经济科目名称</t>
  </si>
  <si>
    <t>本年拨款</t>
  </si>
  <si>
    <t>其中：本次下达</t>
  </si>
  <si>
    <t>事业发展类</t>
  </si>
  <si>
    <t>530924241100002959289</t>
  </si>
  <si>
    <t>31005</t>
  </si>
  <si>
    <t>基础设施建设</t>
  </si>
  <si>
    <t>530924251100004069599</t>
  </si>
  <si>
    <t>530924251100004109133</t>
  </si>
  <si>
    <t>专项业务类</t>
  </si>
  <si>
    <t>530924241100002319312</t>
  </si>
  <si>
    <t>530924251100003881431</t>
  </si>
  <si>
    <t>30905</t>
  </si>
  <si>
    <t>530924241100002665484</t>
  </si>
  <si>
    <t>530924251100003778920</t>
  </si>
  <si>
    <t>530924241100002317326</t>
  </si>
  <si>
    <t>预算05-2表</t>
  </si>
  <si>
    <t>单位名称、项目名称</t>
  </si>
  <si>
    <t>项目年度绩效目标</t>
  </si>
  <si>
    <t>一级指标</t>
  </si>
  <si>
    <t>二级指标</t>
  </si>
  <si>
    <t>三级指标</t>
  </si>
  <si>
    <t>指标性质</t>
  </si>
  <si>
    <t>指标值</t>
  </si>
  <si>
    <t>度量单位</t>
  </si>
  <si>
    <t>指标属性</t>
  </si>
  <si>
    <t>指标内容</t>
  </si>
  <si>
    <t>（非财政资金）2025年春节慰问补助经费</t>
  </si>
  <si>
    <t>通过发放309人春节慰问经费，保障边境联防所、一线执勤点执勤人员度过一个温暖祥和的春节</t>
  </si>
  <si>
    <t>产出指标</t>
  </si>
  <si>
    <t>数量指标</t>
  </si>
  <si>
    <t>慰问人数</t>
  </si>
  <si>
    <t>=</t>
  </si>
  <si>
    <t>42</t>
  </si>
  <si>
    <t>人</t>
  </si>
  <si>
    <t>定量指标</t>
  </si>
  <si>
    <t>反映慰问人数</t>
  </si>
  <si>
    <t>质量指标</t>
  </si>
  <si>
    <t>慰问金发放足额率</t>
  </si>
  <si>
    <t>100</t>
  </si>
  <si>
    <t>%</t>
  </si>
  <si>
    <t>反映春节慰问经费足额发放情况</t>
  </si>
  <si>
    <t>时效指标</t>
  </si>
  <si>
    <t>慰问金发放及时率</t>
  </si>
  <si>
    <t>反映补助资金发放时效</t>
  </si>
  <si>
    <t>成本指标</t>
  </si>
  <si>
    <t>经济成本指标</t>
  </si>
  <si>
    <t>&lt;=</t>
  </si>
  <si>
    <t>41400</t>
  </si>
  <si>
    <t>元</t>
  </si>
  <si>
    <t>反映成本控制情况</t>
  </si>
  <si>
    <t>效益指标</t>
  </si>
  <si>
    <t>社会效益</t>
  </si>
  <si>
    <t>维护社会和谐稳定</t>
  </si>
  <si>
    <t>有效</t>
  </si>
  <si>
    <t>定性指标</t>
  </si>
  <si>
    <t>反映开展春节慰问活动带来的社会效益</t>
  </si>
  <si>
    <t>满意度指标</t>
  </si>
  <si>
    <t>服务对象满意度</t>
  </si>
  <si>
    <t>慰问对象满意度</t>
  </si>
  <si>
    <t>90</t>
  </si>
  <si>
    <t>反映受益对象满意度</t>
  </si>
  <si>
    <t>综治维稳工作经费</t>
  </si>
  <si>
    <t>坚持以习近平新时代中国特色社会主义思想为指导，认真学习宣传贯彻党的二十大精神，深入学习贯彻习近平总书记考察云南重要讲话精神和给沧源县边境村老支书的重要回信精神，全面贯彻落实中央、省委、市委、县委政法工作会议和平安建设工作会议精神。坚持党对政法工作的绝对领导，坚决捍卫国家政治安全，维护社会稳定和安全，保障人民生命财产安全，加强和创新基层社会治理，提高政法队伍建设水平，推进更高水平的平安镇康建设</t>
  </si>
  <si>
    <t>组织业务培训次数</t>
  </si>
  <si>
    <t>次</t>
  </si>
  <si>
    <t>培训半年/次</t>
  </si>
  <si>
    <t>坚持以习近平新时代中国特色社会主义思想为指导，认真学习宣传贯彻党的二十大精神，深入学习贯彻习近平总书记考察云南重要讲话精神和给沧源县边境村老支书的重要回信精神，全面贯彻落实中央、省委、市委、县委政法工作会议和平安建设工作会议精神。坚持党对政法工作的绝对领导，持续推动全县常态化扫黑除恶斗争走深走实，坚决捍卫国家政治安全，维护社会稳定和安全，保障人民生命财产安全，加强和创新基层社会治理，提高政法队伍建设水平，推进更高水平的平安镇康建设</t>
  </si>
  <si>
    <t>全年矛盾纠纷排查调处次数</t>
  </si>
  <si>
    <t>12</t>
  </si>
  <si>
    <t>矛盾纠纷排查化解月/次，</t>
  </si>
  <si>
    <t>宣传材料份数</t>
  </si>
  <si>
    <t>80000</t>
  </si>
  <si>
    <t>份</t>
  </si>
  <si>
    <t>平安镇康建设宣传工作</t>
  </si>
  <si>
    <t>矛盾纠纷事件处理率</t>
  </si>
  <si>
    <t>&gt;</t>
  </si>
  <si>
    <t>矛盾纠纷排查化解率</t>
  </si>
  <si>
    <t>矛盾纠纷调解及时率</t>
  </si>
  <si>
    <t>反映调解矛盾纠纷事件的及时性</t>
  </si>
  <si>
    <t>54</t>
  </si>
  <si>
    <t>万元</t>
  </si>
  <si>
    <t>95个综治成员单位开展综合治理及行业矛盾纠纷排查调处；编印综治维稳（群众安全感满意度）宣传材料80000份；信息稿费和办公费。</t>
  </si>
  <si>
    <t>社会治安案件发案率</t>
  </si>
  <si>
    <t>同比下降</t>
  </si>
  <si>
    <t>维护社会稳定，提升社会综合治理水平</t>
  </si>
  <si>
    <t>群众认为所在地社会治安状况较上年相比情况</t>
  </si>
  <si>
    <t>有好转</t>
  </si>
  <si>
    <t>60%以上的群众认为有好转</t>
  </si>
  <si>
    <t>为全县经济社会发展提供良好的社会治安环境。</t>
  </si>
  <si>
    <t>提供</t>
  </si>
  <si>
    <t>提升网格员、信息员的工作能力和业务水平，全面提升公众安全感满意度</t>
  </si>
  <si>
    <t>群众满意度</t>
  </si>
  <si>
    <t>&gt;=</t>
  </si>
  <si>
    <t>95</t>
  </si>
  <si>
    <t>开展社会治安综合治理和维护社会稳定工作</t>
  </si>
  <si>
    <t>政法委非财政资金</t>
  </si>
  <si>
    <t>目标1.充分发挥镇康县委政法委牵头抓总的作用，扎实履行上传下达、沟通内外、协调左右的综合协调职能。督促县级政法各单位履行好各自职能职责，通过重点工作推进、重要文件出台、重要会议召开、重要活动举办等，为平安镇康、法治镇康提质增效。目标2.购置一批办公用品和耗材。一是通过购置办公用品进一步改善委机关工作办公条件，提高政法队伍工作效率，增强服务水平，维护社会稳定。目标3.保障单位燃油、维修费用，通过正常保障公务用车燃油、维修及保养方面，保障各项工作任务圆满完成。</t>
  </si>
  <si>
    <t>经费保障股室数量</t>
  </si>
  <si>
    <t>个</t>
  </si>
  <si>
    <t>单位经费保障的股室数量</t>
  </si>
  <si>
    <t>公务用车运行保障</t>
  </si>
  <si>
    <t>正常运行</t>
  </si>
  <si>
    <t>单位公务用车运行维护情况</t>
  </si>
  <si>
    <t>临时人员工资及时发放率</t>
  </si>
  <si>
    <t>临时人员工资发放情况</t>
  </si>
  <si>
    <t>3.4</t>
  </si>
  <si>
    <t>单位办公耗材、公务用车运行维护情况</t>
  </si>
  <si>
    <t>聘用临时人员，促进就业</t>
  </si>
  <si>
    <t>促进就业</t>
  </si>
  <si>
    <t>可持续影响</t>
  </si>
  <si>
    <t>工作开展顺利</t>
  </si>
  <si>
    <t>持续顺利开展工作</t>
  </si>
  <si>
    <t>工作开展情况</t>
  </si>
  <si>
    <t>单位干部职工满意度</t>
  </si>
  <si>
    <t>干部职工对后勤保障工作满意度</t>
  </si>
  <si>
    <t>（非财政资金）政法委见义勇为专项资金</t>
  </si>
  <si>
    <t>协会资金主要用于见义勇为先进集体和先进个人表彰奖励、抚恤、慰问；见义勇为人员家庭因病因学造成生活困难补助；困难见义勇为人员家庭产业发展帮扶、安居房改造等补助；宣传见义勇为事迹、刊登见义勇为宣传广告、制作见义勇为奖章、奖牌和宣传品的费用；组织见义勇为表彰大会、理事会、会员大会，以及中央、省、市、县召开的专题会议等涉及的费用。充分发挥见义勇为协会在维护社会治安，鼓励人民群众同违法犯罪行为作斗争的积极作用。</t>
  </si>
  <si>
    <t>救助见义勇为人员及其家庭</t>
  </si>
  <si>
    <t>1人</t>
  </si>
  <si>
    <t>人(户)</t>
  </si>
  <si>
    <t>关于加强见义勇为人员权益保护意见的通知</t>
  </si>
  <si>
    <t>资金兑付率</t>
  </si>
  <si>
    <t>5000</t>
  </si>
  <si>
    <t>每人（户）5000</t>
  </si>
  <si>
    <t>保障见义勇为人员及其家庭成员生活补助</t>
  </si>
  <si>
    <t>正常保障</t>
  </si>
  <si>
    <t>领取补助对象满意度</t>
  </si>
  <si>
    <t>2025年春节慰问补助经费</t>
  </si>
  <si>
    <t>通过发放超过570人春节慰问经费，保障城乡困难群众及民政服务机构度过一个温暖祥和的春节</t>
  </si>
  <si>
    <t>570</t>
  </si>
  <si>
    <t>慰问民政机构数</t>
  </si>
  <si>
    <t>反映慰问民政机构数</t>
  </si>
  <si>
    <t>334000</t>
  </si>
  <si>
    <t>预算06表</t>
  </si>
  <si>
    <t>政府性基金预算支出预算表</t>
  </si>
  <si>
    <t>单位名称：全部</t>
  </si>
  <si>
    <t>本年政府性基金预算支出</t>
  </si>
  <si>
    <t>此表无数据作空表公开。</t>
  </si>
  <si>
    <t>预算07表</t>
  </si>
  <si>
    <t>预算项目</t>
  </si>
  <si>
    <t>采购项目</t>
  </si>
  <si>
    <t>采购目录</t>
  </si>
  <si>
    <t>计量
单位</t>
  </si>
  <si>
    <t>数量</t>
  </si>
  <si>
    <t>面向中小企业预留资金</t>
  </si>
  <si>
    <t>政府性
基金</t>
  </si>
  <si>
    <t>国有资本经营收益</t>
  </si>
  <si>
    <t>财政专户管理的收入</t>
  </si>
  <si>
    <t>复印纸采购</t>
  </si>
  <si>
    <t>复印纸</t>
  </si>
  <si>
    <t>箱</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</si>
  <si>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</si>
  <si>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</si>
  <si>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</si>
  <si>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</si>
  <si>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</si>
  <si>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</si>
  <si>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</si>
  <si>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</si>
  <si>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</si>
  <si>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</si>
  <si>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</si>
  <si>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</si>
  <si>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</si>
  <si>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</si>
  <si>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</si>
  <si>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</si>
  <si>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</si>
  <si>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</si>
  <si>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项目单位</t>
  </si>
  <si>
    <t>上级补助</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</si>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</sst>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2"/>
      <name val="宋体"/>
      <charset val="134"/>
    </font>
    <font>
      <sz val="11.25"/>
      <color rgb="FF000000"/>
      <name val="宋体"/>
      <charset val="134"/>
    </font>
    <font>
      <sz val="12"/>
      <color rgb="FF000000"/>
      <name val="Microsoft YaHei UI"/>
      <charset val="134"/>
    </font>
    <font>
      <b/>
      <sz val="23"/>
      <name val="宋体"/>
      <charset val="134"/>
    </font>
    <font>
      <sz val="11"/>
      <color theme="1"/>
      <name val="Microsoft YaHei UI"/>
      <charset val="134"/>
    </font>
    <font>
      <sz val="12"/>
      <color theme="1"/>
      <name val="Microsoft YaHei UI"/>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4" borderId="20" applyNumberFormat="0" applyAlignment="0" applyProtection="0">
      <alignment vertical="center"/>
    </xf>
    <xf numFmtId="0" fontId="43" fillId="5" borderId="21" applyNumberFormat="0" applyAlignment="0" applyProtection="0">
      <alignment vertical="center"/>
    </xf>
    <xf numFmtId="0" fontId="44" fillId="5" borderId="20" applyNumberFormat="0" applyAlignment="0" applyProtection="0">
      <alignment vertical="center"/>
    </xf>
    <xf numFmtId="0" fontId="45" fillId="6"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31">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176" fontId="9" fillId="0" borderId="7" xfId="51" applyFont="1" applyBorder="1" applyAlignment="1" applyProtection="1">
      <alignment horizontal="left"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2"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0" fillId="0" borderId="0" xfId="0" applyBorder="1" applyAlignment="1">
      <alignment horizontal="left" vertical="top"/>
      <protection locked="0"/>
    </xf>
    <xf numFmtId="0" fontId="12"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3" fillId="0" borderId="8" xfId="0" applyFont="1" applyBorder="1" applyAlignment="1">
      <alignment vertical="top"/>
      <protection locked="0"/>
    </xf>
    <xf numFmtId="0" fontId="13" fillId="0" borderId="3" xfId="0" applyFont="1" applyBorder="1" applyAlignment="1">
      <alignment vertical="top"/>
      <protection locked="0"/>
    </xf>
    <xf numFmtId="0" fontId="14" fillId="0" borderId="0" xfId="0" applyFont="1" applyBorder="1">
      <alignment vertical="top"/>
      <protection locked="0"/>
    </xf>
    <xf numFmtId="0" fontId="13" fillId="0" borderId="4" xfId="0" applyFont="1" applyBorder="1" applyAlignment="1">
      <alignment vertical="top"/>
      <protection locked="0"/>
    </xf>
    <xf numFmtId="0" fontId="1" fillId="0" borderId="0" xfId="0" applyFont="1" applyAlignment="1" applyProtection="1">
      <alignment horizontal="right" vertical="center"/>
    </xf>
    <xf numFmtId="0" fontId="1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9" xfId="0" applyFont="1" applyBorder="1" applyAlignment="1" applyProtection="1">
      <alignment horizontal="center" vertical="center" wrapText="1"/>
    </xf>
    <xf numFmtId="0" fontId="16" fillId="0" borderId="7" xfId="0" applyFont="1" applyBorder="1" applyAlignment="1" applyProtection="1">
      <alignment horizontal="center" vertical="center"/>
    </xf>
    <xf numFmtId="0" fontId="16" fillId="0" borderId="7" xfId="0" applyFont="1" applyBorder="1" applyAlignment="1">
      <alignment horizontal="center" vertical="center"/>
      <protection locked="0"/>
    </xf>
    <xf numFmtId="0" fontId="16" fillId="0" borderId="2" xfId="0" applyFont="1" applyBorder="1" applyAlignment="1" applyProtection="1">
      <alignment horizontal="center" vertical="center"/>
    </xf>
    <xf numFmtId="0" fontId="0" fillId="0" borderId="10" xfId="0" applyBorder="1">
      <alignment vertical="top"/>
      <protection locked="0"/>
    </xf>
    <xf numFmtId="0" fontId="14" fillId="0" borderId="10" xfId="0" applyFont="1" applyBorder="1" applyAlignment="1">
      <alignment vertical="top"/>
      <protection locked="0"/>
    </xf>
    <xf numFmtId="0" fontId="14" fillId="0" borderId="11" xfId="0" applyFont="1" applyBorder="1" applyAlignment="1">
      <alignment vertical="top"/>
      <protection locked="0"/>
    </xf>
    <xf numFmtId="0" fontId="13" fillId="0" borderId="0" xfId="0" applyFont="1" applyBorder="1">
      <alignment vertical="top"/>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3" xfId="0" applyFont="1" applyBorder="1" applyAlignment="1" applyProtection="1">
      <alignment horizontal="center" vertical="center" wrapText="1"/>
    </xf>
    <xf numFmtId="0" fontId="5" fillId="0" borderId="13" xfId="0" applyFont="1" applyBorder="1" applyAlignment="1">
      <alignment horizontal="center" vertical="center" wrapText="1"/>
      <protection locked="0"/>
    </xf>
    <xf numFmtId="0" fontId="5" fillId="0" borderId="14" xfId="0" applyFont="1" applyBorder="1" applyAlignment="1" applyProtection="1">
      <alignment horizontal="center" vertical="center" wrapText="1"/>
    </xf>
    <xf numFmtId="0" fontId="5" fillId="0" borderId="14"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4"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5" xfId="0" applyFont="1" applyBorder="1" applyAlignment="1" applyProtection="1">
      <alignment horizontal="center" vertical="center" wrapText="1"/>
    </xf>
    <xf numFmtId="0" fontId="5" fillId="0" borderId="15" xfId="0" applyFont="1" applyBorder="1" applyAlignment="1">
      <alignment horizontal="center" vertical="center"/>
      <protection locked="0"/>
    </xf>
    <xf numFmtId="0" fontId="5" fillId="0" borderId="15"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4" xfId="0" applyFont="1" applyBorder="1" applyAlignment="1" applyProtection="1">
      <alignment horizontal="center" vertical="center"/>
    </xf>
    <xf numFmtId="0" fontId="4" fillId="0" borderId="14"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16" fillId="0" borderId="13" xfId="0" applyFont="1" applyBorder="1" applyAlignment="1">
      <alignment horizontal="center" vertical="center" wrapText="1"/>
      <protection locked="0"/>
    </xf>
    <xf numFmtId="0" fontId="16" fillId="0" borderId="15" xfId="0" applyFont="1" applyBorder="1" applyAlignment="1">
      <alignment horizontal="center" vertical="center"/>
      <protection locked="0"/>
    </xf>
    <xf numFmtId="0" fontId="16" fillId="0" borderId="15" xfId="0" applyFont="1" applyBorder="1" applyAlignment="1">
      <alignment horizontal="center" vertical="center" wrapText="1"/>
      <protection locked="0"/>
    </xf>
    <xf numFmtId="0" fontId="17" fillId="0" borderId="0" xfId="0" applyFont="1" applyAlignment="1">
      <alignment horizontal="right"/>
      <protection locked="0"/>
    </xf>
    <xf numFmtId="49" fontId="17"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8" fillId="0" borderId="0" xfId="0" applyFont="1" applyAlignment="1">
      <alignment horizontal="center" vertical="center" wrapText="1"/>
      <protection locked="0"/>
    </xf>
    <xf numFmtId="0" fontId="18" fillId="0" borderId="0" xfId="0" applyFont="1" applyAlignment="1">
      <alignment horizontal="center" vertical="center"/>
      <protection locked="0"/>
    </xf>
    <xf numFmtId="0" fontId="18"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12" xfId="0" applyNumberFormat="1" applyFont="1" applyBorder="1" applyAlignment="1">
      <alignment horizontal="center" vertical="center" wrapText="1"/>
      <protection locked="0"/>
    </xf>
    <xf numFmtId="0" fontId="5" fillId="0" borderId="12"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4" xfId="0" applyNumberFormat="1" applyFont="1" applyBorder="1" applyAlignment="1">
      <alignment horizontal="center" vertical="center" wrapText="1"/>
      <protection locked="0"/>
    </xf>
    <xf numFmtId="0" fontId="5" fillId="0" borderId="14"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4" xfId="0" applyNumberFormat="1" applyFont="1" applyBorder="1" applyAlignment="1">
      <alignment horizontal="center" vertical="center"/>
      <protection locked="0"/>
    </xf>
    <xf numFmtId="0" fontId="10" fillId="0" borderId="14" xfId="0" applyFont="1" applyBorder="1" applyAlignment="1">
      <alignment horizontal="center" vertical="center"/>
      <protection locked="0"/>
    </xf>
    <xf numFmtId="0" fontId="10" fillId="0" borderId="14"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0" fontId="5" fillId="0" borderId="9" xfId="0" applyFont="1" applyBorder="1" applyAlignment="1" applyProtection="1">
      <alignment horizontal="center" vertical="center"/>
    </xf>
    <xf numFmtId="0" fontId="5" fillId="0" borderId="16" xfId="0" applyFont="1" applyBorder="1" applyAlignment="1">
      <alignment horizontal="center" vertical="center" wrapText="1"/>
      <protection locked="0"/>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9" fillId="0" borderId="0" xfId="0" applyFont="1" applyAlignment="1" applyProtection="1">
      <alignment horizontal="center"/>
    </xf>
    <xf numFmtId="0" fontId="19" fillId="0" borderId="0" xfId="0" applyFont="1" applyAlignment="1" applyProtection="1">
      <alignment horizontal="center" wrapText="1"/>
    </xf>
    <xf numFmtId="0" fontId="19" fillId="0" borderId="0" xfId="0" applyFont="1" applyAlignment="1" applyProtection="1">
      <alignment wrapText="1"/>
    </xf>
    <xf numFmtId="0" fontId="20" fillId="0" borderId="0" xfId="0" applyAlignment="1" applyProtection="1">
      <alignment horizontal="right" vertical="center" wrapText="1"/>
    </xf>
    <xf numFmtId="0" fontId="21"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22"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6" fontId="20" fillId="0" borderId="7" xfId="51" applyFont="1">
      <alignment horizontal="right" vertical="center"/>
    </xf>
    <xf numFmtId="176" fontId="20"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5" fillId="0" borderId="7" xfId="0" applyFont="1" applyBorder="1" applyAlignment="1" applyProtection="1">
      <alignment horizontal="center" vertical="center"/>
    </xf>
    <xf numFmtId="0" fontId="25"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6" fillId="0" borderId="7" xfId="51" applyFont="1" applyProtection="1">
      <alignment horizontal="right" vertical="center"/>
      <protection locked="0"/>
    </xf>
    <xf numFmtId="0" fontId="27" fillId="0" borderId="0" xfId="0" applyFont="1" applyProtection="1">
      <alignment vertical="top"/>
    </xf>
    <xf numFmtId="0" fontId="28"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9" fillId="0" borderId="0" xfId="0" applyFont="1" applyAlignment="1" applyProtection="1"/>
    <xf numFmtId="0" fontId="30"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2"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4" xfId="0" applyFont="1" applyBorder="1" applyAlignment="1" applyProtection="1">
      <alignment horizontal="center" vertical="center"/>
    </xf>
    <xf numFmtId="0" fontId="30"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5" xfId="0" applyFont="1" applyBorder="1" applyAlignment="1" applyProtection="1">
      <alignment horizontal="center" vertical="center"/>
    </xf>
    <xf numFmtId="0" fontId="6" fillId="0" borderId="14"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31" fillId="0" borderId="0" xfId="0" applyFont="1" applyAlignment="1" applyProtection="1">
      <alignment horizontal="center" vertical="top"/>
    </xf>
    <xf numFmtId="0" fontId="32"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4" xfId="0" applyFont="1" applyBorder="1" applyAlignment="1">
      <alignment horizontal="left" vertical="center"/>
      <protection locked="0"/>
    </xf>
    <xf numFmtId="0" fontId="8" fillId="0" borderId="6" xfId="0" applyFont="1" applyBorder="1" applyAlignment="1">
      <alignment vertical="center"/>
      <protection locked="0"/>
    </xf>
    <xf numFmtId="0" fontId="26" fillId="0" borderId="6" xfId="0" applyFont="1" applyBorder="1" applyAlignment="1">
      <alignment horizontal="center" vertical="center"/>
      <protection locked="0"/>
    </xf>
    <xf numFmtId="0" fontId="25"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5"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7" workbookViewId="0">
      <selection activeCell="D14" sqref="D1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21"/>
      <c r="C2" s="221"/>
      <c r="D2" s="221"/>
    </row>
    <row r="3" ht="18.75" customHeight="1" spans="1:4">
      <c r="A3" s="36" t="str">
        <f>"单位名称："&amp;"中国共产党镇康县委员会政法委员会"</f>
        <v>单位名称：中国共产党镇康县委员会政法委员会</v>
      </c>
      <c r="B3" s="222"/>
      <c r="C3" s="222"/>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6" t="s">
        <v>6</v>
      </c>
      <c r="B7" s="23">
        <v>20625975.51</v>
      </c>
      <c r="C7" s="186" t="s">
        <v>7</v>
      </c>
      <c r="D7" s="23">
        <v>16737658.07</v>
      </c>
    </row>
    <row r="8" ht="18.75" customHeight="1" spans="1:4">
      <c r="A8" s="186" t="s">
        <v>8</v>
      </c>
      <c r="B8" s="23"/>
      <c r="C8" s="186" t="s">
        <v>9</v>
      </c>
      <c r="D8" s="23"/>
    </row>
    <row r="9" ht="18.75" customHeight="1" spans="1:4">
      <c r="A9" s="186" t="s">
        <v>10</v>
      </c>
      <c r="B9" s="23"/>
      <c r="C9" s="186" t="s">
        <v>11</v>
      </c>
      <c r="D9" s="23"/>
    </row>
    <row r="10" ht="18.75" customHeight="1" spans="1:4">
      <c r="A10" s="186" t="s">
        <v>12</v>
      </c>
      <c r="B10" s="23"/>
      <c r="C10" s="186" t="s">
        <v>13</v>
      </c>
      <c r="D10" s="23">
        <v>200000</v>
      </c>
    </row>
    <row r="11" ht="18.75" customHeight="1" spans="1:4">
      <c r="A11" s="21" t="s">
        <v>14</v>
      </c>
      <c r="B11" s="23">
        <v>267153.63</v>
      </c>
      <c r="C11" s="223" t="s">
        <v>15</v>
      </c>
      <c r="D11" s="23"/>
    </row>
    <row r="12" ht="18.75" customHeight="1" spans="1:4">
      <c r="A12" s="224" t="s">
        <v>16</v>
      </c>
      <c r="B12" s="23"/>
      <c r="C12" s="225" t="s">
        <v>17</v>
      </c>
      <c r="D12" s="23"/>
    </row>
    <row r="13" ht="18.75" customHeight="1" spans="1:4">
      <c r="A13" s="224" t="s">
        <v>18</v>
      </c>
      <c r="B13" s="23"/>
      <c r="C13" s="225" t="s">
        <v>19</v>
      </c>
      <c r="D13" s="23"/>
    </row>
    <row r="14" ht="18.75" customHeight="1" spans="1:4">
      <c r="A14" s="224" t="s">
        <v>20</v>
      </c>
      <c r="B14" s="23"/>
      <c r="C14" s="225" t="s">
        <v>21</v>
      </c>
      <c r="D14" s="23">
        <v>261322.8</v>
      </c>
    </row>
    <row r="15" ht="18.75" customHeight="1" spans="1:4">
      <c r="A15" s="224" t="s">
        <v>22</v>
      </c>
      <c r="B15" s="23"/>
      <c r="C15" s="225" t="s">
        <v>23</v>
      </c>
      <c r="D15" s="23">
        <v>93164.07</v>
      </c>
    </row>
    <row r="16" ht="18.75" customHeight="1" spans="1:4">
      <c r="A16" s="224" t="s">
        <v>24</v>
      </c>
      <c r="B16" s="23">
        <v>267153.63</v>
      </c>
      <c r="C16" s="224" t="s">
        <v>25</v>
      </c>
      <c r="D16" s="23"/>
    </row>
    <row r="17" ht="18.75" customHeight="1" spans="1:4">
      <c r="A17" s="224" t="s">
        <v>26</v>
      </c>
      <c r="B17" s="23"/>
      <c r="C17" s="224" t="s">
        <v>27</v>
      </c>
      <c r="D17" s="23"/>
    </row>
    <row r="18" ht="18.75" customHeight="1" spans="1:4">
      <c r="A18" s="226" t="s">
        <v>26</v>
      </c>
      <c r="B18" s="23"/>
      <c r="C18" s="225" t="s">
        <v>28</v>
      </c>
      <c r="D18" s="23"/>
    </row>
    <row r="19" ht="18.75" customHeight="1" spans="1:4">
      <c r="A19" s="226" t="s">
        <v>26</v>
      </c>
      <c r="B19" s="23"/>
      <c r="C19" s="225" t="s">
        <v>29</v>
      </c>
      <c r="D19" s="23"/>
    </row>
    <row r="20" ht="18.75" customHeight="1" spans="1:4">
      <c r="A20" s="226" t="s">
        <v>26</v>
      </c>
      <c r="B20" s="23"/>
      <c r="C20" s="225" t="s">
        <v>30</v>
      </c>
      <c r="D20" s="23"/>
    </row>
    <row r="21" ht="18.75" customHeight="1" spans="1:4">
      <c r="A21" s="226" t="s">
        <v>26</v>
      </c>
      <c r="B21" s="23"/>
      <c r="C21" s="225" t="s">
        <v>31</v>
      </c>
      <c r="D21" s="23"/>
    </row>
    <row r="22" ht="18.75" customHeight="1" spans="1:4">
      <c r="A22" s="226" t="s">
        <v>26</v>
      </c>
      <c r="B22" s="23"/>
      <c r="C22" s="225" t="s">
        <v>32</v>
      </c>
      <c r="D22" s="23"/>
    </row>
    <row r="23" ht="18.75" customHeight="1" spans="1:4">
      <c r="A23" s="226" t="s">
        <v>26</v>
      </c>
      <c r="B23" s="23"/>
      <c r="C23" s="225" t="s">
        <v>33</v>
      </c>
      <c r="D23" s="23"/>
    </row>
    <row r="24" ht="18.75" customHeight="1" spans="1:4">
      <c r="A24" s="226" t="s">
        <v>26</v>
      </c>
      <c r="B24" s="23"/>
      <c r="C24" s="225" t="s">
        <v>34</v>
      </c>
      <c r="D24" s="23"/>
    </row>
    <row r="25" ht="18.75" customHeight="1" spans="1:4">
      <c r="A25" s="226" t="s">
        <v>26</v>
      </c>
      <c r="B25" s="23"/>
      <c r="C25" s="225" t="s">
        <v>35</v>
      </c>
      <c r="D25" s="23">
        <v>142384.2</v>
      </c>
    </row>
    <row r="26" ht="18.75" customHeight="1" spans="1:4">
      <c r="A26" s="226" t="s">
        <v>26</v>
      </c>
      <c r="B26" s="23"/>
      <c r="C26" s="225" t="s">
        <v>36</v>
      </c>
      <c r="D26" s="23"/>
    </row>
    <row r="27" ht="18.75" customHeight="1" spans="1:4">
      <c r="A27" s="226" t="s">
        <v>26</v>
      </c>
      <c r="B27" s="23"/>
      <c r="C27" s="225" t="s">
        <v>37</v>
      </c>
      <c r="D27" s="23"/>
    </row>
    <row r="28" ht="18.75" customHeight="1" spans="1:4">
      <c r="A28" s="226" t="s">
        <v>26</v>
      </c>
      <c r="B28" s="23"/>
      <c r="C28" s="225" t="s">
        <v>38</v>
      </c>
      <c r="D28" s="23"/>
    </row>
    <row r="29" ht="18.75" customHeight="1" spans="1:4">
      <c r="A29" s="226" t="s">
        <v>26</v>
      </c>
      <c r="B29" s="23"/>
      <c r="C29" s="225" t="s">
        <v>39</v>
      </c>
      <c r="D29" s="23"/>
    </row>
    <row r="30" ht="18.75" customHeight="1" spans="1:4">
      <c r="A30" s="227" t="s">
        <v>26</v>
      </c>
      <c r="B30" s="23"/>
      <c r="C30" s="224" t="s">
        <v>40</v>
      </c>
      <c r="D30" s="23">
        <v>3500000</v>
      </c>
    </row>
    <row r="31" ht="18.75" customHeight="1" spans="1:4">
      <c r="A31" s="227" t="s">
        <v>26</v>
      </c>
      <c r="B31" s="23"/>
      <c r="C31" s="224" t="s">
        <v>41</v>
      </c>
      <c r="D31" s="23"/>
    </row>
    <row r="32" ht="18.75" customHeight="1" spans="1:4">
      <c r="A32" s="227" t="s">
        <v>26</v>
      </c>
      <c r="B32" s="23"/>
      <c r="C32" s="224" t="s">
        <v>42</v>
      </c>
      <c r="D32" s="23"/>
    </row>
    <row r="33" ht="18.75" customHeight="1" spans="1:4">
      <c r="A33" s="228"/>
      <c r="B33" s="187"/>
      <c r="C33" s="224" t="s">
        <v>43</v>
      </c>
      <c r="D33" s="185"/>
    </row>
    <row r="34" ht="18.75" customHeight="1" spans="1:4">
      <c r="A34" s="228" t="s">
        <v>44</v>
      </c>
      <c r="B34" s="187">
        <f>SUM(B7:B11)</f>
        <v>20893129.14</v>
      </c>
      <c r="C34" s="182" t="s">
        <v>45</v>
      </c>
      <c r="D34" s="187">
        <v>20934529.14</v>
      </c>
    </row>
    <row r="35" ht="18.75" customHeight="1" spans="1:4">
      <c r="A35" s="229" t="s">
        <v>46</v>
      </c>
      <c r="B35" s="23">
        <v>41400</v>
      </c>
      <c r="C35" s="186" t="s">
        <v>47</v>
      </c>
      <c r="D35" s="23">
        <v>0</v>
      </c>
    </row>
    <row r="36" ht="18.75" customHeight="1" spans="1:4">
      <c r="A36" s="229" t="s">
        <v>48</v>
      </c>
      <c r="B36" s="23"/>
      <c r="C36" s="186" t="s">
        <v>48</v>
      </c>
      <c r="D36" s="23"/>
    </row>
    <row r="37" ht="18.75" customHeight="1" spans="1:4">
      <c r="A37" s="229" t="s">
        <v>49</v>
      </c>
      <c r="B37" s="23">
        <f>B35-B36</f>
        <v>41400</v>
      </c>
      <c r="C37" s="186" t="s">
        <v>50</v>
      </c>
      <c r="D37" s="23">
        <v>0</v>
      </c>
    </row>
    <row r="38" ht="18.75" customHeight="1" spans="1:4">
      <c r="A38" s="230" t="s">
        <v>51</v>
      </c>
      <c r="B38" s="187">
        <f t="shared" ref="B38:D38" si="1">B34+B35</f>
        <v>20934529.14</v>
      </c>
      <c r="C38" s="182" t="s">
        <v>52</v>
      </c>
      <c r="D38" s="187">
        <f t="shared" si="1"/>
        <v>20934529.14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G1" workbookViewId="0">
      <selection activeCell="O8" sqref="O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88"/>
      <c r="O1" s="77"/>
      <c r="P1" s="77"/>
      <c r="Q1" s="77"/>
      <c r="R1" s="77"/>
      <c r="S1" s="33" t="s">
        <v>53</v>
      </c>
    </row>
    <row r="2" ht="57.75" customHeight="1" spans="1:19">
      <c r="A2" s="147" t="str">
        <f>"2025"&amp;"年部门收入预算表"</f>
        <v>2025年部门收入预算表</v>
      </c>
      <c r="B2" s="198"/>
      <c r="C2" s="198"/>
      <c r="D2" s="198"/>
      <c r="E2" s="198"/>
      <c r="F2" s="198"/>
      <c r="G2" s="198"/>
      <c r="H2" s="198"/>
      <c r="I2" s="198"/>
      <c r="J2" s="198"/>
      <c r="K2" s="198"/>
      <c r="L2" s="198"/>
      <c r="M2" s="198"/>
      <c r="N2" s="198"/>
      <c r="O2" s="214"/>
      <c r="P2" s="214"/>
      <c r="Q2" s="214"/>
      <c r="R2" s="214"/>
      <c r="S2" s="214"/>
    </row>
    <row r="3" ht="18.75" customHeight="1" spans="1:19">
      <c r="A3" s="36" t="str">
        <f>"单位名称："&amp;"中国共产党镇康县委员会政法委员会"</f>
        <v>单位名称：中国共产党镇康县委员会政法委员会</v>
      </c>
      <c r="B3" s="199"/>
      <c r="C3" s="199"/>
      <c r="D3" s="199"/>
      <c r="E3" s="199"/>
      <c r="F3" s="199"/>
      <c r="G3" s="199"/>
      <c r="H3" s="199"/>
      <c r="I3" s="199"/>
      <c r="J3" s="215"/>
      <c r="K3" s="199"/>
      <c r="L3" s="199"/>
      <c r="M3" s="199"/>
      <c r="N3" s="199"/>
      <c r="O3" s="215"/>
      <c r="P3" s="215"/>
      <c r="Q3" s="215"/>
      <c r="R3" s="215"/>
      <c r="S3" s="33" t="s">
        <v>1</v>
      </c>
    </row>
    <row r="4" ht="18.75" customHeight="1" spans="1:19">
      <c r="A4" s="200" t="s">
        <v>54</v>
      </c>
      <c r="B4" s="201" t="s">
        <v>55</v>
      </c>
      <c r="C4" s="201" t="s">
        <v>56</v>
      </c>
      <c r="D4" s="202" t="s">
        <v>57</v>
      </c>
      <c r="E4" s="203"/>
      <c r="F4" s="203"/>
      <c r="G4" s="203"/>
      <c r="H4" s="203"/>
      <c r="I4" s="203"/>
      <c r="J4" s="216"/>
      <c r="K4" s="203"/>
      <c r="L4" s="203"/>
      <c r="M4" s="203"/>
      <c r="N4" s="217"/>
      <c r="O4" s="202" t="s">
        <v>46</v>
      </c>
      <c r="P4" s="202"/>
      <c r="Q4" s="202"/>
      <c r="R4" s="202"/>
      <c r="S4" s="220"/>
    </row>
    <row r="5" ht="18.75" customHeight="1" spans="1:19">
      <c r="A5" s="204"/>
      <c r="B5" s="205"/>
      <c r="C5" s="205"/>
      <c r="D5" s="206" t="s">
        <v>58</v>
      </c>
      <c r="E5" s="206" t="s">
        <v>59</v>
      </c>
      <c r="F5" s="206" t="s">
        <v>60</v>
      </c>
      <c r="G5" s="206" t="s">
        <v>61</v>
      </c>
      <c r="H5" s="206" t="s">
        <v>62</v>
      </c>
      <c r="I5" s="218" t="s">
        <v>63</v>
      </c>
      <c r="J5" s="218"/>
      <c r="K5" s="218"/>
      <c r="L5" s="218"/>
      <c r="M5" s="218"/>
      <c r="N5" s="209"/>
      <c r="O5" s="206" t="s">
        <v>58</v>
      </c>
      <c r="P5" s="206" t="s">
        <v>59</v>
      </c>
      <c r="Q5" s="206" t="s">
        <v>60</v>
      </c>
      <c r="R5" s="206" t="s">
        <v>61</v>
      </c>
      <c r="S5" s="206" t="s">
        <v>64</v>
      </c>
    </row>
    <row r="6" ht="18.75" customHeight="1" spans="1:19">
      <c r="A6" s="207"/>
      <c r="B6" s="208"/>
      <c r="C6" s="208"/>
      <c r="D6" s="209"/>
      <c r="E6" s="209"/>
      <c r="F6" s="209"/>
      <c r="G6" s="209"/>
      <c r="H6" s="209"/>
      <c r="I6" s="208" t="s">
        <v>58</v>
      </c>
      <c r="J6" s="208" t="s">
        <v>65</v>
      </c>
      <c r="K6" s="208" t="s">
        <v>66</v>
      </c>
      <c r="L6" s="208" t="s">
        <v>67</v>
      </c>
      <c r="M6" s="208" t="s">
        <v>68</v>
      </c>
      <c r="N6" s="208" t="s">
        <v>69</v>
      </c>
      <c r="O6" s="219"/>
      <c r="P6" s="219"/>
      <c r="Q6" s="219"/>
      <c r="R6" s="219"/>
      <c r="S6" s="209"/>
    </row>
    <row r="7" ht="18.75" customHeight="1" spans="1:19">
      <c r="A7" s="174">
        <v>1</v>
      </c>
      <c r="B7" s="174">
        <v>2</v>
      </c>
      <c r="C7" s="174">
        <v>3</v>
      </c>
      <c r="D7" s="174">
        <v>4</v>
      </c>
      <c r="E7" s="174">
        <v>5</v>
      </c>
      <c r="F7" s="174">
        <v>6</v>
      </c>
      <c r="G7" s="174">
        <v>7</v>
      </c>
      <c r="H7" s="174">
        <v>8</v>
      </c>
      <c r="I7" s="174">
        <v>9</v>
      </c>
      <c r="J7" s="174">
        <v>10</v>
      </c>
      <c r="K7" s="174">
        <v>11</v>
      </c>
      <c r="L7" s="174">
        <v>12</v>
      </c>
      <c r="M7" s="174">
        <v>13</v>
      </c>
      <c r="N7" s="174">
        <v>14</v>
      </c>
      <c r="O7" s="174">
        <v>15</v>
      </c>
      <c r="P7" s="174">
        <v>16</v>
      </c>
      <c r="Q7" s="174">
        <v>17</v>
      </c>
      <c r="R7" s="174">
        <v>18</v>
      </c>
      <c r="S7" s="174">
        <v>19</v>
      </c>
    </row>
    <row r="8" ht="18.75" customHeight="1" spans="1:19">
      <c r="A8" s="210" t="s">
        <v>70</v>
      </c>
      <c r="B8" s="211" t="s">
        <v>71</v>
      </c>
      <c r="C8" s="23">
        <v>20934529.14</v>
      </c>
      <c r="D8" s="23">
        <v>20893129.14</v>
      </c>
      <c r="E8" s="23">
        <v>20625975.51</v>
      </c>
      <c r="F8" s="23"/>
      <c r="G8" s="23"/>
      <c r="H8" s="23"/>
      <c r="I8" s="23">
        <v>267153.63</v>
      </c>
      <c r="J8" s="23"/>
      <c r="K8" s="23"/>
      <c r="L8" s="23"/>
      <c r="M8" s="23"/>
      <c r="N8" s="23">
        <v>267153.63</v>
      </c>
      <c r="O8" s="23">
        <v>41400</v>
      </c>
      <c r="P8" s="23"/>
      <c r="Q8" s="23"/>
      <c r="R8" s="23"/>
      <c r="S8" s="23">
        <v>41400</v>
      </c>
    </row>
    <row r="9" ht="18.75" customHeight="1" spans="1:19">
      <c r="A9" s="212" t="s">
        <v>56</v>
      </c>
      <c r="B9" s="213"/>
      <c r="C9" s="23">
        <v>20934529.14</v>
      </c>
      <c r="D9" s="23">
        <v>20893129.14</v>
      </c>
      <c r="E9" s="23">
        <v>20625975.51</v>
      </c>
      <c r="F9" s="23"/>
      <c r="G9" s="23"/>
      <c r="H9" s="23"/>
      <c r="I9" s="23">
        <v>267153.63</v>
      </c>
      <c r="J9" s="23"/>
      <c r="K9" s="23"/>
      <c r="L9" s="23"/>
      <c r="M9" s="23"/>
      <c r="N9" s="23">
        <v>267153.63</v>
      </c>
      <c r="O9" s="23">
        <v>41400</v>
      </c>
      <c r="P9" s="23"/>
      <c r="Q9" s="23"/>
      <c r="R9" s="23"/>
      <c r="S9" s="23">
        <v>41400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2"/>
  <sheetViews>
    <sheetView showZeros="0" topLeftCell="A14" workbookViewId="0">
      <selection activeCell="D14" sqref="D1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88"/>
      <c r="H1" s="188"/>
      <c r="J1" s="188"/>
      <c r="O1" s="34" t="s">
        <v>72</v>
      </c>
    </row>
    <row r="2" ht="42" customHeight="1" spans="1:15">
      <c r="A2" s="4" t="str">
        <f>"2025"&amp;"年部门支出预算表"</f>
        <v>2025年部门支出预算表</v>
      </c>
      <c r="B2" s="189"/>
      <c r="C2" s="189"/>
      <c r="D2" s="189"/>
      <c r="E2" s="189"/>
      <c r="F2" s="189"/>
      <c r="G2" s="189"/>
      <c r="H2" s="189"/>
      <c r="I2" s="189"/>
      <c r="J2" s="189"/>
      <c r="K2" s="189"/>
      <c r="L2" s="189"/>
      <c r="M2" s="189"/>
      <c r="N2" s="189"/>
      <c r="O2" s="189"/>
    </row>
    <row r="3" ht="18.75" customHeight="1" spans="1:15">
      <c r="A3" s="190" t="str">
        <f>"单位名称："&amp;"中国共产党镇康县委员会政法委员会"</f>
        <v>单位名称：中国共产党镇康县委员会政法委员会</v>
      </c>
      <c r="B3" s="191"/>
      <c r="C3" s="76"/>
      <c r="D3" s="2"/>
      <c r="E3" s="76"/>
      <c r="F3" s="76"/>
      <c r="G3" s="76"/>
      <c r="H3" s="2"/>
      <c r="I3" s="76"/>
      <c r="J3" s="2"/>
      <c r="K3" s="76"/>
      <c r="L3" s="76"/>
      <c r="M3" s="197"/>
      <c r="N3" s="197"/>
      <c r="O3" s="34" t="s">
        <v>1</v>
      </c>
    </row>
    <row r="4" ht="18.75" customHeight="1" spans="1:15">
      <c r="A4" s="9" t="s">
        <v>73</v>
      </c>
      <c r="B4" s="9" t="s">
        <v>74</v>
      </c>
      <c r="C4" s="9" t="s">
        <v>56</v>
      </c>
      <c r="D4" s="11" t="s">
        <v>59</v>
      </c>
      <c r="E4" s="85" t="s">
        <v>75</v>
      </c>
      <c r="F4" s="155" t="s">
        <v>76</v>
      </c>
      <c r="G4" s="9" t="s">
        <v>60</v>
      </c>
      <c r="H4" s="9" t="s">
        <v>61</v>
      </c>
      <c r="I4" s="9" t="s">
        <v>77</v>
      </c>
      <c r="J4" s="11" t="s">
        <v>78</v>
      </c>
      <c r="K4" s="12"/>
      <c r="L4" s="12"/>
      <c r="M4" s="12"/>
      <c r="N4" s="12"/>
      <c r="O4" s="13"/>
    </row>
    <row r="5" ht="29.25" customHeight="1" spans="1:15">
      <c r="A5" s="17"/>
      <c r="B5" s="17"/>
      <c r="C5" s="17"/>
      <c r="D5" s="161" t="s">
        <v>58</v>
      </c>
      <c r="E5" s="104" t="s">
        <v>75</v>
      </c>
      <c r="F5" s="104" t="s">
        <v>76</v>
      </c>
      <c r="G5" s="17"/>
      <c r="H5" s="17"/>
      <c r="I5" s="17"/>
      <c r="J5" s="161" t="s">
        <v>58</v>
      </c>
      <c r="K5" s="42" t="s">
        <v>79</v>
      </c>
      <c r="L5" s="42" t="s">
        <v>80</v>
      </c>
      <c r="M5" s="42" t="s">
        <v>81</v>
      </c>
      <c r="N5" s="42" t="s">
        <v>82</v>
      </c>
      <c r="O5" s="42" t="s">
        <v>83</v>
      </c>
    </row>
    <row r="6" ht="18.75" customHeight="1" spans="1:15">
      <c r="A6" s="132">
        <v>1</v>
      </c>
      <c r="B6" s="132">
        <v>2</v>
      </c>
      <c r="C6" s="174">
        <v>3</v>
      </c>
      <c r="D6" s="174">
        <v>4</v>
      </c>
      <c r="E6" s="174">
        <v>5</v>
      </c>
      <c r="F6" s="174">
        <v>6</v>
      </c>
      <c r="G6" s="174">
        <v>7</v>
      </c>
      <c r="H6" s="174">
        <v>8</v>
      </c>
      <c r="I6" s="174">
        <v>9</v>
      </c>
      <c r="J6" s="174">
        <v>10</v>
      </c>
      <c r="K6" s="174">
        <v>11</v>
      </c>
      <c r="L6" s="174">
        <v>12</v>
      </c>
      <c r="M6" s="174">
        <v>13</v>
      </c>
      <c r="N6" s="174">
        <v>14</v>
      </c>
      <c r="O6" s="174">
        <v>15</v>
      </c>
    </row>
    <row r="7" ht="18.75" customHeight="1" spans="1:15">
      <c r="A7" s="186" t="s">
        <v>84</v>
      </c>
      <c r="B7" s="186" t="s">
        <v>85</v>
      </c>
      <c r="C7" s="23">
        <v>16737658.07</v>
      </c>
      <c r="D7" s="23">
        <v>16429104.44</v>
      </c>
      <c r="E7" s="23">
        <v>16111504.44</v>
      </c>
      <c r="F7" s="23">
        <v>317600</v>
      </c>
      <c r="G7" s="23"/>
      <c r="H7" s="23"/>
      <c r="I7" s="23"/>
      <c r="J7" s="23">
        <v>308553.63</v>
      </c>
      <c r="K7" s="23"/>
      <c r="L7" s="23"/>
      <c r="M7" s="23"/>
      <c r="N7" s="23"/>
      <c r="O7" s="23">
        <v>308553.63</v>
      </c>
    </row>
    <row r="8" ht="18.75" customHeight="1" spans="1:15">
      <c r="A8" s="231" t="s">
        <v>86</v>
      </c>
      <c r="B8" s="231" t="s">
        <v>87</v>
      </c>
      <c r="C8" s="23">
        <v>16737658.07</v>
      </c>
      <c r="D8" s="23">
        <v>16429104.44</v>
      </c>
      <c r="E8" s="23">
        <v>16111504.44</v>
      </c>
      <c r="F8" s="23">
        <v>317600</v>
      </c>
      <c r="G8" s="23"/>
      <c r="H8" s="23"/>
      <c r="I8" s="23"/>
      <c r="J8" s="23">
        <v>308553.63</v>
      </c>
      <c r="K8" s="23"/>
      <c r="L8" s="23"/>
      <c r="M8" s="23"/>
      <c r="N8" s="23"/>
      <c r="O8" s="23">
        <v>308553.63</v>
      </c>
    </row>
    <row r="9" ht="18.75" customHeight="1" spans="1:15">
      <c r="A9" s="232" t="s">
        <v>88</v>
      </c>
      <c r="B9" s="233" t="s">
        <v>89</v>
      </c>
      <c r="C9" s="23">
        <v>14043197.97</v>
      </c>
      <c r="D9" s="23">
        <v>14043197.97</v>
      </c>
      <c r="E9" s="23">
        <v>14043197.97</v>
      </c>
      <c r="F9" s="23"/>
      <c r="G9" s="23"/>
      <c r="H9" s="23"/>
      <c r="I9" s="23"/>
      <c r="J9" s="23"/>
      <c r="K9" s="23"/>
      <c r="L9" s="23"/>
      <c r="M9" s="23"/>
      <c r="N9" s="23"/>
      <c r="O9" s="23"/>
    </row>
    <row r="10" ht="18.75" customHeight="1" spans="1:15">
      <c r="A10" s="232" t="s">
        <v>90</v>
      </c>
      <c r="B10" s="233" t="s">
        <v>91</v>
      </c>
      <c r="C10" s="23">
        <v>2009313.6</v>
      </c>
      <c r="D10" s="23">
        <v>1933913.6</v>
      </c>
      <c r="E10" s="23">
        <v>1616313.6</v>
      </c>
      <c r="F10" s="23">
        <v>317600</v>
      </c>
      <c r="G10" s="23"/>
      <c r="H10" s="23"/>
      <c r="I10" s="23"/>
      <c r="J10" s="23">
        <v>75400</v>
      </c>
      <c r="K10" s="23"/>
      <c r="L10" s="23"/>
      <c r="M10" s="23"/>
      <c r="N10" s="23"/>
      <c r="O10" s="23">
        <v>75400</v>
      </c>
    </row>
    <row r="11" ht="18.75" customHeight="1" spans="1:15">
      <c r="A11" s="232" t="s">
        <v>92</v>
      </c>
      <c r="B11" s="233" t="s">
        <v>93</v>
      </c>
      <c r="C11" s="23">
        <v>233153.63</v>
      </c>
      <c r="D11" s="23"/>
      <c r="E11" s="23"/>
      <c r="F11" s="23"/>
      <c r="G11" s="23"/>
      <c r="H11" s="23"/>
      <c r="I11" s="23"/>
      <c r="J11" s="23">
        <v>233153.63</v>
      </c>
      <c r="K11" s="23"/>
      <c r="L11" s="23"/>
      <c r="M11" s="23"/>
      <c r="N11" s="23"/>
      <c r="O11" s="23">
        <v>233153.63</v>
      </c>
    </row>
    <row r="12" ht="18.75" customHeight="1" spans="1:15">
      <c r="A12" s="232" t="s">
        <v>94</v>
      </c>
      <c r="B12" s="233" t="s">
        <v>95</v>
      </c>
      <c r="C12" s="23">
        <v>451992.87</v>
      </c>
      <c r="D12" s="23">
        <v>451992.87</v>
      </c>
      <c r="E12" s="23">
        <v>451992.87</v>
      </c>
      <c r="F12" s="23"/>
      <c r="G12" s="23"/>
      <c r="H12" s="23"/>
      <c r="I12" s="23"/>
      <c r="J12" s="23"/>
      <c r="K12" s="23"/>
      <c r="L12" s="23"/>
      <c r="M12" s="23"/>
      <c r="N12" s="23"/>
      <c r="O12" s="23"/>
    </row>
    <row r="13" ht="18.75" customHeight="1" spans="1:15">
      <c r="A13" s="186" t="s">
        <v>96</v>
      </c>
      <c r="B13" s="186" t="s">
        <v>97</v>
      </c>
      <c r="C13" s="23">
        <v>200000</v>
      </c>
      <c r="D13" s="23">
        <v>200000</v>
      </c>
      <c r="E13" s="23"/>
      <c r="F13" s="23">
        <v>200000</v>
      </c>
      <c r="G13" s="23"/>
      <c r="H13" s="23"/>
      <c r="I13" s="23"/>
      <c r="J13" s="23"/>
      <c r="K13" s="23"/>
      <c r="L13" s="23"/>
      <c r="M13" s="23"/>
      <c r="N13" s="23"/>
      <c r="O13" s="23"/>
    </row>
    <row r="14" ht="18.75" customHeight="1" spans="1:15">
      <c r="A14" s="231" t="s">
        <v>98</v>
      </c>
      <c r="B14" s="231" t="s">
        <v>99</v>
      </c>
      <c r="C14" s="23">
        <v>200000</v>
      </c>
      <c r="D14" s="23">
        <v>200000</v>
      </c>
      <c r="E14" s="23"/>
      <c r="F14" s="23">
        <v>200000</v>
      </c>
      <c r="G14" s="23"/>
      <c r="H14" s="23"/>
      <c r="I14" s="23"/>
      <c r="J14" s="23"/>
      <c r="K14" s="23"/>
      <c r="L14" s="23"/>
      <c r="M14" s="23"/>
      <c r="N14" s="23"/>
      <c r="O14" s="23"/>
    </row>
    <row r="15" ht="18.75" customHeight="1" spans="1:15">
      <c r="A15" s="232" t="s">
        <v>100</v>
      </c>
      <c r="B15" s="233" t="s">
        <v>99</v>
      </c>
      <c r="C15" s="23">
        <v>200000</v>
      </c>
      <c r="D15" s="23">
        <v>200000</v>
      </c>
      <c r="E15" s="23"/>
      <c r="F15" s="23">
        <v>200000</v>
      </c>
      <c r="G15" s="23"/>
      <c r="H15" s="23"/>
      <c r="I15" s="23"/>
      <c r="J15" s="23"/>
      <c r="K15" s="23"/>
      <c r="L15" s="23"/>
      <c r="M15" s="23"/>
      <c r="N15" s="23"/>
      <c r="O15" s="23"/>
    </row>
    <row r="16" ht="18.75" customHeight="1" spans="1:15">
      <c r="A16" s="186" t="s">
        <v>101</v>
      </c>
      <c r="B16" s="186" t="s">
        <v>102</v>
      </c>
      <c r="C16" s="23">
        <v>261322.8</v>
      </c>
      <c r="D16" s="23">
        <v>261322.8</v>
      </c>
      <c r="E16" s="23">
        <v>261322.8</v>
      </c>
      <c r="F16" s="23"/>
      <c r="G16" s="23"/>
      <c r="H16" s="23"/>
      <c r="I16" s="23"/>
      <c r="J16" s="23"/>
      <c r="K16" s="23"/>
      <c r="L16" s="23"/>
      <c r="M16" s="23"/>
      <c r="N16" s="23"/>
      <c r="O16" s="23"/>
    </row>
    <row r="17" ht="18.75" customHeight="1" spans="1:15">
      <c r="A17" s="231" t="s">
        <v>103</v>
      </c>
      <c r="B17" s="231" t="s">
        <v>104</v>
      </c>
      <c r="C17" s="23">
        <v>261322.8</v>
      </c>
      <c r="D17" s="23">
        <v>261322.8</v>
      </c>
      <c r="E17" s="23">
        <v>261322.8</v>
      </c>
      <c r="F17" s="23"/>
      <c r="G17" s="23"/>
      <c r="H17" s="23"/>
      <c r="I17" s="23"/>
      <c r="J17" s="23"/>
      <c r="K17" s="23"/>
      <c r="L17" s="23"/>
      <c r="M17" s="23"/>
      <c r="N17" s="23"/>
      <c r="O17" s="23"/>
    </row>
    <row r="18" ht="18.75" customHeight="1" spans="1:15">
      <c r="A18" s="232" t="s">
        <v>105</v>
      </c>
      <c r="B18" s="233" t="s">
        <v>106</v>
      </c>
      <c r="C18" s="23">
        <v>65228.4</v>
      </c>
      <c r="D18" s="23">
        <v>65228.4</v>
      </c>
      <c r="E18" s="23">
        <v>65228.4</v>
      </c>
      <c r="F18" s="23"/>
      <c r="G18" s="23"/>
      <c r="H18" s="23"/>
      <c r="I18" s="23"/>
      <c r="J18" s="23"/>
      <c r="K18" s="23"/>
      <c r="L18" s="23"/>
      <c r="M18" s="23"/>
      <c r="N18" s="23"/>
      <c r="O18" s="23"/>
    </row>
    <row r="19" ht="18.75" customHeight="1" spans="1:15">
      <c r="A19" s="232" t="s">
        <v>107</v>
      </c>
      <c r="B19" s="233" t="s">
        <v>108</v>
      </c>
      <c r="C19" s="23">
        <v>196094.4</v>
      </c>
      <c r="D19" s="23">
        <v>196094.4</v>
      </c>
      <c r="E19" s="23">
        <v>196094.4</v>
      </c>
      <c r="F19" s="23"/>
      <c r="G19" s="23"/>
      <c r="H19" s="23"/>
      <c r="I19" s="23"/>
      <c r="J19" s="23"/>
      <c r="K19" s="23"/>
      <c r="L19" s="23"/>
      <c r="M19" s="23"/>
      <c r="N19" s="23"/>
      <c r="O19" s="23"/>
    </row>
    <row r="20" ht="18.75" customHeight="1" spans="1:15">
      <c r="A20" s="232" t="s">
        <v>109</v>
      </c>
      <c r="B20" s="233" t="s">
        <v>110</v>
      </c>
      <c r="C20" s="23"/>
      <c r="D20" s="23"/>
      <c r="E20" s="23"/>
      <c r="F20" s="23"/>
      <c r="G20" s="23"/>
      <c r="H20" s="23"/>
      <c r="I20" s="23"/>
      <c r="J20" s="23"/>
      <c r="K20" s="23"/>
      <c r="L20" s="23"/>
      <c r="M20" s="23"/>
      <c r="N20" s="23"/>
      <c r="O20" s="23"/>
    </row>
    <row r="21" ht="18.75" customHeight="1" spans="1:15">
      <c r="A21" s="186" t="s">
        <v>111</v>
      </c>
      <c r="B21" s="186" t="s">
        <v>112</v>
      </c>
      <c r="C21" s="23">
        <v>93164.07</v>
      </c>
      <c r="D21" s="23">
        <v>93164.07</v>
      </c>
      <c r="E21" s="23">
        <v>93164.07</v>
      </c>
      <c r="F21" s="23"/>
      <c r="G21" s="23"/>
      <c r="H21" s="23"/>
      <c r="I21" s="23"/>
      <c r="J21" s="23"/>
      <c r="K21" s="23"/>
      <c r="L21" s="23"/>
      <c r="M21" s="23"/>
      <c r="N21" s="23"/>
      <c r="O21" s="23"/>
    </row>
    <row r="22" ht="18.75" customHeight="1" spans="1:15">
      <c r="A22" s="231" t="s">
        <v>113</v>
      </c>
      <c r="B22" s="231" t="s">
        <v>114</v>
      </c>
      <c r="C22" s="23">
        <v>93164.07</v>
      </c>
      <c r="D22" s="23">
        <v>93164.07</v>
      </c>
      <c r="E22" s="23">
        <v>93164.07</v>
      </c>
      <c r="F22" s="23"/>
      <c r="G22" s="23"/>
      <c r="H22" s="23"/>
      <c r="I22" s="23"/>
      <c r="J22" s="23"/>
      <c r="K22" s="23"/>
      <c r="L22" s="23"/>
      <c r="M22" s="23"/>
      <c r="N22" s="23"/>
      <c r="O22" s="23"/>
    </row>
    <row r="23" ht="18.75" customHeight="1" spans="1:15">
      <c r="A23" s="232" t="s">
        <v>115</v>
      </c>
      <c r="B23" s="233" t="s">
        <v>116</v>
      </c>
      <c r="C23" s="23">
        <v>60786.72</v>
      </c>
      <c r="D23" s="23">
        <v>60786.72</v>
      </c>
      <c r="E23" s="23">
        <v>60786.72</v>
      </c>
      <c r="F23" s="23"/>
      <c r="G23" s="23"/>
      <c r="H23" s="23"/>
      <c r="I23" s="23"/>
      <c r="J23" s="23"/>
      <c r="K23" s="23"/>
      <c r="L23" s="23"/>
      <c r="M23" s="23"/>
      <c r="N23" s="23"/>
      <c r="O23" s="23"/>
    </row>
    <row r="24" ht="18.75" customHeight="1" spans="1:15">
      <c r="A24" s="232" t="s">
        <v>117</v>
      </c>
      <c r="B24" s="233" t="s">
        <v>118</v>
      </c>
      <c r="C24" s="23">
        <v>26230.17</v>
      </c>
      <c r="D24" s="23">
        <v>26230.17</v>
      </c>
      <c r="E24" s="23">
        <v>26230.17</v>
      </c>
      <c r="F24" s="23"/>
      <c r="G24" s="23"/>
      <c r="H24" s="23"/>
      <c r="I24" s="23"/>
      <c r="J24" s="23"/>
      <c r="K24" s="23"/>
      <c r="L24" s="23"/>
      <c r="M24" s="23"/>
      <c r="N24" s="23"/>
      <c r="O24" s="23"/>
    </row>
    <row r="25" ht="18.75" customHeight="1" spans="1:15">
      <c r="A25" s="232" t="s">
        <v>119</v>
      </c>
      <c r="B25" s="233" t="s">
        <v>120</v>
      </c>
      <c r="C25" s="23">
        <v>6147.18</v>
      </c>
      <c r="D25" s="23">
        <v>6147.18</v>
      </c>
      <c r="E25" s="23">
        <v>6147.18</v>
      </c>
      <c r="F25" s="23"/>
      <c r="G25" s="23"/>
      <c r="H25" s="23"/>
      <c r="I25" s="23"/>
      <c r="J25" s="23"/>
      <c r="K25" s="23"/>
      <c r="L25" s="23"/>
      <c r="M25" s="23"/>
      <c r="N25" s="23"/>
      <c r="O25" s="23"/>
    </row>
    <row r="26" ht="18.75" customHeight="1" spans="1:15">
      <c r="A26" s="186" t="s">
        <v>121</v>
      </c>
      <c r="B26" s="186" t="s">
        <v>122</v>
      </c>
      <c r="C26" s="23">
        <v>142384.2</v>
      </c>
      <c r="D26" s="23">
        <v>142384.2</v>
      </c>
      <c r="E26" s="23">
        <v>142384.2</v>
      </c>
      <c r="F26" s="23"/>
      <c r="G26" s="23"/>
      <c r="H26" s="23"/>
      <c r="I26" s="23"/>
      <c r="J26" s="23"/>
      <c r="K26" s="23"/>
      <c r="L26" s="23"/>
      <c r="M26" s="23"/>
      <c r="N26" s="23"/>
      <c r="O26" s="23"/>
    </row>
    <row r="27" ht="18.75" customHeight="1" spans="1:15">
      <c r="A27" s="231" t="s">
        <v>123</v>
      </c>
      <c r="B27" s="231" t="s">
        <v>124</v>
      </c>
      <c r="C27" s="23">
        <v>142384.2</v>
      </c>
      <c r="D27" s="23">
        <v>142384.2</v>
      </c>
      <c r="E27" s="23">
        <v>142384.2</v>
      </c>
      <c r="F27" s="23"/>
      <c r="G27" s="23"/>
      <c r="H27" s="23"/>
      <c r="I27" s="23"/>
      <c r="J27" s="23"/>
      <c r="K27" s="23"/>
      <c r="L27" s="23"/>
      <c r="M27" s="23"/>
      <c r="N27" s="23"/>
      <c r="O27" s="23"/>
    </row>
    <row r="28" ht="18.75" customHeight="1" spans="1:15">
      <c r="A28" s="232" t="s">
        <v>125</v>
      </c>
      <c r="B28" s="233" t="s">
        <v>126</v>
      </c>
      <c r="C28" s="23">
        <v>142384.2</v>
      </c>
      <c r="D28" s="23">
        <v>142384.2</v>
      </c>
      <c r="E28" s="23">
        <v>142384.2</v>
      </c>
      <c r="F28" s="23"/>
      <c r="G28" s="23"/>
      <c r="H28" s="23"/>
      <c r="I28" s="23"/>
      <c r="J28" s="23"/>
      <c r="K28" s="23"/>
      <c r="L28" s="23"/>
      <c r="M28" s="23"/>
      <c r="N28" s="23"/>
      <c r="O28" s="23"/>
    </row>
    <row r="29" ht="18.75" customHeight="1" spans="1:15">
      <c r="A29" s="186" t="s">
        <v>127</v>
      </c>
      <c r="B29" s="186" t="s">
        <v>83</v>
      </c>
      <c r="C29" s="23">
        <v>3500000</v>
      </c>
      <c r="D29" s="23">
        <v>3500000</v>
      </c>
      <c r="E29" s="23"/>
      <c r="F29" s="23">
        <v>3500000</v>
      </c>
      <c r="G29" s="23"/>
      <c r="H29" s="23"/>
      <c r="I29" s="23"/>
      <c r="J29" s="23"/>
      <c r="K29" s="23"/>
      <c r="L29" s="23"/>
      <c r="M29" s="23"/>
      <c r="N29" s="23"/>
      <c r="O29" s="23"/>
    </row>
    <row r="30" ht="18.75" customHeight="1" spans="1:15">
      <c r="A30" s="231" t="s">
        <v>128</v>
      </c>
      <c r="B30" s="231" t="s">
        <v>83</v>
      </c>
      <c r="C30" s="23">
        <v>3500000</v>
      </c>
      <c r="D30" s="23">
        <v>3500000</v>
      </c>
      <c r="E30" s="23"/>
      <c r="F30" s="23">
        <v>3500000</v>
      </c>
      <c r="G30" s="23"/>
      <c r="H30" s="23"/>
      <c r="I30" s="23"/>
      <c r="J30" s="23"/>
      <c r="K30" s="23"/>
      <c r="L30" s="23"/>
      <c r="M30" s="23"/>
      <c r="N30" s="23"/>
      <c r="O30" s="23"/>
    </row>
    <row r="31" ht="18.75" customHeight="1" spans="1:15">
      <c r="A31" s="232" t="s">
        <v>129</v>
      </c>
      <c r="B31" s="233" t="s">
        <v>83</v>
      </c>
      <c r="C31" s="23">
        <v>3500000</v>
      </c>
      <c r="D31" s="23">
        <v>3500000</v>
      </c>
      <c r="E31" s="23"/>
      <c r="F31" s="23">
        <v>3500000</v>
      </c>
      <c r="G31" s="23"/>
      <c r="H31" s="23"/>
      <c r="I31" s="23"/>
      <c r="J31" s="23"/>
      <c r="K31" s="23"/>
      <c r="L31" s="23"/>
      <c r="M31" s="23"/>
      <c r="N31" s="23"/>
      <c r="O31" s="23"/>
    </row>
    <row r="32" ht="18.75" customHeight="1" spans="1:15">
      <c r="A32" s="195" t="s">
        <v>130</v>
      </c>
      <c r="B32" s="196" t="s">
        <v>130</v>
      </c>
      <c r="C32" s="23">
        <v>20934529.14</v>
      </c>
      <c r="D32" s="23">
        <v>20625975.51</v>
      </c>
      <c r="E32" s="23">
        <v>16608375.51</v>
      </c>
      <c r="F32" s="23">
        <v>4017600</v>
      </c>
      <c r="G32" s="23"/>
      <c r="H32" s="23"/>
      <c r="I32" s="23"/>
      <c r="J32" s="23">
        <v>308553.63</v>
      </c>
      <c r="K32" s="23"/>
      <c r="L32" s="23"/>
      <c r="M32" s="23"/>
      <c r="N32" s="23"/>
      <c r="O32" s="23">
        <v>308553.63</v>
      </c>
    </row>
  </sheetData>
  <mergeCells count="11">
    <mergeCell ref="A2:O2"/>
    <mergeCell ref="A3:L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D14" sqref="D1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131</v>
      </c>
    </row>
    <row r="2" ht="36" customHeight="1" spans="1:4">
      <c r="A2" s="4" t="str">
        <f>"2025"&amp;"年部门财政拨款收支预算总表"</f>
        <v>2025年部门财政拨款收支预算总表</v>
      </c>
      <c r="B2" s="177"/>
      <c r="C2" s="177"/>
      <c r="D2" s="177"/>
    </row>
    <row r="3" ht="18.75" customHeight="1" spans="1:4">
      <c r="A3" s="6" t="str">
        <f>"单位名称："&amp;"中国共产党镇康县委员会政法委员会"</f>
        <v>单位名称：中国共产党镇康县委员会政法委员会</v>
      </c>
      <c r="B3" s="178"/>
      <c r="C3" s="178"/>
      <c r="D3" s="34" t="s">
        <v>1</v>
      </c>
    </row>
    <row r="4" ht="18.75" customHeight="1" spans="1:4">
      <c r="A4" s="11" t="s">
        <v>2</v>
      </c>
      <c r="B4" s="13"/>
      <c r="C4" s="11" t="s">
        <v>3</v>
      </c>
      <c r="D4" s="13"/>
    </row>
    <row r="5" ht="18.75" customHeight="1" spans="1:4">
      <c r="A5" s="27" t="s">
        <v>4</v>
      </c>
      <c r="B5" s="119" t="str">
        <f t="shared" ref="B5:D5" si="0">"2025"&amp;"年预算数"</f>
        <v>2025年预算数</v>
      </c>
      <c r="C5" s="27" t="s">
        <v>132</v>
      </c>
      <c r="D5" s="119" t="str">
        <f t="shared" si="0"/>
        <v>2025年预算数</v>
      </c>
    </row>
    <row r="6" ht="18.75" customHeight="1" spans="1:4">
      <c r="A6" s="29"/>
      <c r="B6" s="17"/>
      <c r="C6" s="29"/>
      <c r="D6" s="17"/>
    </row>
    <row r="7" ht="18.75" customHeight="1" spans="1:4">
      <c r="A7" s="179" t="s">
        <v>133</v>
      </c>
      <c r="B7" s="23">
        <v>20625975.51</v>
      </c>
      <c r="C7" s="180" t="s">
        <v>134</v>
      </c>
      <c r="D7" s="23">
        <v>20625975.51</v>
      </c>
    </row>
    <row r="8" ht="18.75" customHeight="1" spans="1:4">
      <c r="A8" s="181" t="s">
        <v>135</v>
      </c>
      <c r="B8" s="23">
        <v>20625975.51</v>
      </c>
      <c r="C8" s="180" t="s">
        <v>136</v>
      </c>
      <c r="D8" s="23">
        <v>16429104.44</v>
      </c>
    </row>
    <row r="9" ht="18.75" customHeight="1" spans="1:4">
      <c r="A9" s="181" t="s">
        <v>137</v>
      </c>
      <c r="B9" s="23"/>
      <c r="C9" s="180" t="s">
        <v>138</v>
      </c>
      <c r="D9" s="23"/>
    </row>
    <row r="10" ht="18.75" customHeight="1" spans="1:4">
      <c r="A10" s="181" t="s">
        <v>139</v>
      </c>
      <c r="B10" s="23"/>
      <c r="C10" s="180" t="s">
        <v>140</v>
      </c>
      <c r="D10" s="23"/>
    </row>
    <row r="11" ht="18.75" customHeight="1" spans="1:4">
      <c r="A11" s="181" t="s">
        <v>141</v>
      </c>
      <c r="B11" s="23"/>
      <c r="C11" s="180" t="s">
        <v>142</v>
      </c>
      <c r="D11" s="23">
        <v>200000</v>
      </c>
    </row>
    <row r="12" ht="18.75" customHeight="1" spans="1:4">
      <c r="A12" s="181" t="s">
        <v>135</v>
      </c>
      <c r="B12" s="23"/>
      <c r="C12" s="180" t="s">
        <v>143</v>
      </c>
      <c r="D12" s="23"/>
    </row>
    <row r="13" ht="18.75" customHeight="1" spans="1:4">
      <c r="A13" s="181" t="s">
        <v>137</v>
      </c>
      <c r="B13" s="23"/>
      <c r="C13" s="180" t="s">
        <v>144</v>
      </c>
      <c r="D13" s="23"/>
    </row>
    <row r="14" ht="18.75" customHeight="1" spans="1:4">
      <c r="A14" s="181" t="s">
        <v>139</v>
      </c>
      <c r="B14" s="23"/>
      <c r="C14" s="180" t="s">
        <v>145</v>
      </c>
      <c r="D14" s="23"/>
    </row>
    <row r="15" ht="18.75" customHeight="1" spans="1:4">
      <c r="A15" s="182"/>
      <c r="B15" s="23"/>
      <c r="C15" s="21" t="s">
        <v>146</v>
      </c>
      <c r="D15" s="23">
        <v>261322.8</v>
      </c>
    </row>
    <row r="16" ht="18.75" customHeight="1" spans="1:4">
      <c r="A16" s="183"/>
      <c r="B16" s="23"/>
      <c r="C16" s="21" t="s">
        <v>147</v>
      </c>
      <c r="D16" s="23">
        <v>93164.07</v>
      </c>
    </row>
    <row r="17" ht="18.75" customHeight="1" spans="1:4">
      <c r="A17" s="184"/>
      <c r="B17" s="23"/>
      <c r="C17" s="21" t="s">
        <v>148</v>
      </c>
      <c r="D17" s="23"/>
    </row>
    <row r="18" ht="18.75" customHeight="1" spans="1:4">
      <c r="A18" s="184"/>
      <c r="B18" s="23"/>
      <c r="C18" s="21" t="s">
        <v>149</v>
      </c>
      <c r="D18" s="23"/>
    </row>
    <row r="19" ht="18.75" customHeight="1" spans="1:4">
      <c r="A19" s="184"/>
      <c r="B19" s="23"/>
      <c r="C19" s="21" t="s">
        <v>150</v>
      </c>
      <c r="D19" s="23"/>
    </row>
    <row r="20" ht="18.75" customHeight="1" spans="1:4">
      <c r="A20" s="184"/>
      <c r="B20" s="23"/>
      <c r="C20" s="21" t="s">
        <v>151</v>
      </c>
      <c r="D20" s="23"/>
    </row>
    <row r="21" ht="18.75" customHeight="1" spans="1:4">
      <c r="A21" s="184"/>
      <c r="B21" s="23"/>
      <c r="C21" s="21" t="s">
        <v>152</v>
      </c>
      <c r="D21" s="23"/>
    </row>
    <row r="22" ht="18.75" customHeight="1" spans="1:4">
      <c r="A22" s="184"/>
      <c r="B22" s="23"/>
      <c r="C22" s="21" t="s">
        <v>153</v>
      </c>
      <c r="D22" s="23"/>
    </row>
    <row r="23" ht="18.75" customHeight="1" spans="1:4">
      <c r="A23" s="184"/>
      <c r="B23" s="23"/>
      <c r="C23" s="21" t="s">
        <v>154</v>
      </c>
      <c r="D23" s="23"/>
    </row>
    <row r="24" ht="18.75" customHeight="1" spans="1:4">
      <c r="A24" s="184"/>
      <c r="B24" s="23"/>
      <c r="C24" s="21" t="s">
        <v>155</v>
      </c>
      <c r="D24" s="23"/>
    </row>
    <row r="25" ht="18.75" customHeight="1" spans="1:4">
      <c r="A25" s="184"/>
      <c r="B25" s="23"/>
      <c r="C25" s="21" t="s">
        <v>156</v>
      </c>
      <c r="D25" s="23"/>
    </row>
    <row r="26" ht="18.75" customHeight="1" spans="1:4">
      <c r="A26" s="184"/>
      <c r="B26" s="23"/>
      <c r="C26" s="21" t="s">
        <v>157</v>
      </c>
      <c r="D26" s="23">
        <v>142384.2</v>
      </c>
    </row>
    <row r="27" ht="18.75" customHeight="1" spans="1:4">
      <c r="A27" s="182"/>
      <c r="B27" s="23"/>
      <c r="C27" s="21" t="s">
        <v>158</v>
      </c>
      <c r="D27" s="23"/>
    </row>
    <row r="28" ht="18.75" customHeight="1" spans="1:4">
      <c r="A28" s="183"/>
      <c r="B28" s="23"/>
      <c r="C28" s="21" t="s">
        <v>159</v>
      </c>
      <c r="D28" s="23"/>
    </row>
    <row r="29" ht="18.75" customHeight="1" spans="1:4">
      <c r="A29" s="184"/>
      <c r="B29" s="23"/>
      <c r="C29" s="21" t="s">
        <v>160</v>
      </c>
      <c r="D29" s="23"/>
    </row>
    <row r="30" ht="18.75" customHeight="1" spans="1:4">
      <c r="A30" s="184"/>
      <c r="B30" s="23"/>
      <c r="C30" s="21" t="s">
        <v>161</v>
      </c>
      <c r="D30" s="23"/>
    </row>
    <row r="31" ht="18.75" customHeight="1" spans="1:4">
      <c r="A31" s="184"/>
      <c r="B31" s="23"/>
      <c r="C31" s="21" t="s">
        <v>162</v>
      </c>
      <c r="D31" s="23">
        <v>3500000</v>
      </c>
    </row>
    <row r="32" ht="18.75" customHeight="1" spans="1:4">
      <c r="A32" s="184"/>
      <c r="B32" s="23"/>
      <c r="C32" s="21" t="s">
        <v>163</v>
      </c>
      <c r="D32" s="23"/>
    </row>
    <row r="33" ht="18.75" customHeight="1" spans="1:4">
      <c r="A33" s="184"/>
      <c r="B33" s="23"/>
      <c r="C33" s="21" t="s">
        <v>164</v>
      </c>
      <c r="D33" s="23"/>
    </row>
    <row r="34" ht="18.75" customHeight="1" spans="1:4">
      <c r="A34" s="182"/>
      <c r="B34" s="185"/>
      <c r="C34" s="21" t="s">
        <v>165</v>
      </c>
      <c r="D34" s="185"/>
    </row>
    <row r="35" ht="18.75" customHeight="1" spans="1:4">
      <c r="A35" s="182"/>
      <c r="B35" s="23"/>
      <c r="C35" s="186" t="s">
        <v>166</v>
      </c>
      <c r="D35" s="23"/>
    </row>
    <row r="36" ht="18.75" customHeight="1" spans="1:4">
      <c r="A36" s="183" t="s">
        <v>167</v>
      </c>
      <c r="B36" s="187">
        <v>20625975.51</v>
      </c>
      <c r="C36" s="182" t="s">
        <v>52</v>
      </c>
      <c r="D36" s="187">
        <v>20625975.51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0"/>
  <sheetViews>
    <sheetView showZeros="0" workbookViewId="0">
      <selection activeCell="C27" sqref="C2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68"/>
      <c r="B1" s="168"/>
      <c r="C1" s="168"/>
      <c r="D1" s="55"/>
      <c r="E1" s="168"/>
      <c r="F1" s="62"/>
      <c r="G1" s="34" t="s">
        <v>168</v>
      </c>
    </row>
    <row r="2" ht="39" customHeight="1" spans="1:7">
      <c r="A2" s="4" t="str">
        <f>"2025"&amp;"年一般公共预算支出预算表（按功能科目分类）"</f>
        <v>2025年一般公共预算支出预算表（按功能科目分类）</v>
      </c>
      <c r="B2" s="118"/>
      <c r="C2" s="118"/>
      <c r="D2" s="118"/>
      <c r="E2" s="118"/>
      <c r="F2" s="118"/>
      <c r="G2" s="118"/>
    </row>
    <row r="3" ht="18.75" customHeight="1" spans="1:7">
      <c r="A3" s="6" t="str">
        <f>"单位名称："&amp;"中国共产党镇康县委员会政法委员会"</f>
        <v>单位名称：中国共产党镇康县委员会政法委员会</v>
      </c>
      <c r="B3" s="169"/>
      <c r="C3" s="55"/>
      <c r="D3" s="55"/>
      <c r="E3" s="55"/>
      <c r="F3" s="62"/>
      <c r="G3" s="34" t="s">
        <v>1</v>
      </c>
    </row>
    <row r="4" ht="18.75" customHeight="1" spans="1:7">
      <c r="A4" s="170" t="s">
        <v>169</v>
      </c>
      <c r="B4" s="171"/>
      <c r="C4" s="119" t="s">
        <v>56</v>
      </c>
      <c r="D4" s="149" t="s">
        <v>75</v>
      </c>
      <c r="E4" s="12"/>
      <c r="F4" s="13"/>
      <c r="G4" s="143" t="s">
        <v>76</v>
      </c>
    </row>
    <row r="5" ht="18.75" customHeight="1" spans="1:7">
      <c r="A5" s="172" t="s">
        <v>73</v>
      </c>
      <c r="B5" s="172" t="s">
        <v>74</v>
      </c>
      <c r="C5" s="29"/>
      <c r="D5" s="161" t="s">
        <v>58</v>
      </c>
      <c r="E5" s="161" t="s">
        <v>170</v>
      </c>
      <c r="F5" s="161" t="s">
        <v>171</v>
      </c>
      <c r="G5" s="105"/>
    </row>
    <row r="6" ht="18.75" customHeight="1" spans="1:7">
      <c r="A6" s="173" t="s">
        <v>172</v>
      </c>
      <c r="B6" s="173" t="s">
        <v>173</v>
      </c>
      <c r="C6" s="173" t="s">
        <v>174</v>
      </c>
      <c r="D6" s="174">
        <v>4</v>
      </c>
      <c r="E6" s="175" t="s">
        <v>175</v>
      </c>
      <c r="F6" s="175" t="s">
        <v>176</v>
      </c>
      <c r="G6" s="173" t="s">
        <v>177</v>
      </c>
    </row>
    <row r="7" ht="18.75" customHeight="1" spans="1:7">
      <c r="A7" s="133" t="s">
        <v>84</v>
      </c>
      <c r="B7" s="133" t="s">
        <v>85</v>
      </c>
      <c r="C7" s="23">
        <v>16429104.44</v>
      </c>
      <c r="D7" s="23">
        <v>16111504.44</v>
      </c>
      <c r="E7" s="23">
        <v>15927724.84</v>
      </c>
      <c r="F7" s="23">
        <v>183779.6</v>
      </c>
      <c r="G7" s="23">
        <v>317600</v>
      </c>
    </row>
    <row r="8" ht="18.75" customHeight="1" spans="1:7">
      <c r="A8" s="135" t="s">
        <v>86</v>
      </c>
      <c r="B8" s="135" t="s">
        <v>87</v>
      </c>
      <c r="C8" s="23">
        <v>16429104.44</v>
      </c>
      <c r="D8" s="23">
        <v>16111504.44</v>
      </c>
      <c r="E8" s="23">
        <v>15927724.84</v>
      </c>
      <c r="F8" s="23">
        <v>183779.6</v>
      </c>
      <c r="G8" s="23">
        <v>317600</v>
      </c>
    </row>
    <row r="9" ht="18.75" customHeight="1" spans="1:7">
      <c r="A9" s="176" t="s">
        <v>88</v>
      </c>
      <c r="B9" s="176" t="s">
        <v>89</v>
      </c>
      <c r="C9" s="23">
        <v>14043197.97</v>
      </c>
      <c r="D9" s="23">
        <v>14043197.97</v>
      </c>
      <c r="E9" s="23">
        <v>13884025.17</v>
      </c>
      <c r="F9" s="23">
        <v>159172.8</v>
      </c>
      <c r="G9" s="23"/>
    </row>
    <row r="10" ht="18.75" customHeight="1" spans="1:7">
      <c r="A10" s="176" t="s">
        <v>90</v>
      </c>
      <c r="B10" s="176" t="s">
        <v>91</v>
      </c>
      <c r="C10" s="23">
        <v>1933913.6</v>
      </c>
      <c r="D10" s="23">
        <v>1616313.6</v>
      </c>
      <c r="E10" s="23">
        <v>1616313.6</v>
      </c>
      <c r="F10" s="23"/>
      <c r="G10" s="23">
        <v>317600</v>
      </c>
    </row>
    <row r="11" ht="18.75" customHeight="1" spans="1:7">
      <c r="A11" s="176" t="s">
        <v>94</v>
      </c>
      <c r="B11" s="176" t="s">
        <v>95</v>
      </c>
      <c r="C11" s="23">
        <v>451992.87</v>
      </c>
      <c r="D11" s="23">
        <v>451992.87</v>
      </c>
      <c r="E11" s="23">
        <v>427386.07</v>
      </c>
      <c r="F11" s="23">
        <v>24606.8</v>
      </c>
      <c r="G11" s="23"/>
    </row>
    <row r="12" ht="18.75" customHeight="1" spans="1:7">
      <c r="A12" s="133" t="s">
        <v>96</v>
      </c>
      <c r="B12" s="133" t="s">
        <v>97</v>
      </c>
      <c r="C12" s="23">
        <v>200000</v>
      </c>
      <c r="D12" s="23"/>
      <c r="E12" s="23"/>
      <c r="F12" s="23"/>
      <c r="G12" s="23">
        <v>200000</v>
      </c>
    </row>
    <row r="13" ht="18.75" customHeight="1" spans="1:7">
      <c r="A13" s="135" t="s">
        <v>98</v>
      </c>
      <c r="B13" s="135" t="s">
        <v>99</v>
      </c>
      <c r="C13" s="23">
        <v>200000</v>
      </c>
      <c r="D13" s="23"/>
      <c r="E13" s="23"/>
      <c r="F13" s="23"/>
      <c r="G13" s="23">
        <v>200000</v>
      </c>
    </row>
    <row r="14" ht="18.75" customHeight="1" spans="1:7">
      <c r="A14" s="176" t="s">
        <v>100</v>
      </c>
      <c r="B14" s="176" t="s">
        <v>99</v>
      </c>
      <c r="C14" s="23">
        <v>200000</v>
      </c>
      <c r="D14" s="23"/>
      <c r="E14" s="23"/>
      <c r="F14" s="23"/>
      <c r="G14" s="23">
        <v>200000</v>
      </c>
    </row>
    <row r="15" ht="18.75" customHeight="1" spans="1:7">
      <c r="A15" s="133" t="s">
        <v>101</v>
      </c>
      <c r="B15" s="133" t="s">
        <v>102</v>
      </c>
      <c r="C15" s="23">
        <v>261322.8</v>
      </c>
      <c r="D15" s="23">
        <v>261322.8</v>
      </c>
      <c r="E15" s="23">
        <v>261322.8</v>
      </c>
      <c r="F15" s="23"/>
      <c r="G15" s="23"/>
    </row>
    <row r="16" ht="18.75" customHeight="1" spans="1:7">
      <c r="A16" s="135" t="s">
        <v>103</v>
      </c>
      <c r="B16" s="135" t="s">
        <v>104</v>
      </c>
      <c r="C16" s="23">
        <v>261322.8</v>
      </c>
      <c r="D16" s="23">
        <v>261322.8</v>
      </c>
      <c r="E16" s="23">
        <v>261322.8</v>
      </c>
      <c r="F16" s="23"/>
      <c r="G16" s="23"/>
    </row>
    <row r="17" ht="18.75" customHeight="1" spans="1:7">
      <c r="A17" s="176" t="s">
        <v>105</v>
      </c>
      <c r="B17" s="176" t="s">
        <v>106</v>
      </c>
      <c r="C17" s="23">
        <v>65228.4</v>
      </c>
      <c r="D17" s="23">
        <v>65228.4</v>
      </c>
      <c r="E17" s="23">
        <v>65228.4</v>
      </c>
      <c r="F17" s="23"/>
      <c r="G17" s="23"/>
    </row>
    <row r="18" ht="18.75" customHeight="1" spans="1:7">
      <c r="A18" s="176" t="s">
        <v>107</v>
      </c>
      <c r="B18" s="176" t="s">
        <v>108</v>
      </c>
      <c r="C18" s="23">
        <v>196094.4</v>
      </c>
      <c r="D18" s="23">
        <v>196094.4</v>
      </c>
      <c r="E18" s="23">
        <v>196094.4</v>
      </c>
      <c r="F18" s="23"/>
      <c r="G18" s="23"/>
    </row>
    <row r="19" ht="18.75" customHeight="1" spans="1:7">
      <c r="A19" s="133" t="s">
        <v>111</v>
      </c>
      <c r="B19" s="133" t="s">
        <v>112</v>
      </c>
      <c r="C19" s="23">
        <v>93164.07</v>
      </c>
      <c r="D19" s="23">
        <v>93164.07</v>
      </c>
      <c r="E19" s="23">
        <v>93164.07</v>
      </c>
      <c r="F19" s="23"/>
      <c r="G19" s="23"/>
    </row>
    <row r="20" ht="18.75" customHeight="1" spans="1:7">
      <c r="A20" s="135" t="s">
        <v>113</v>
      </c>
      <c r="B20" s="135" t="s">
        <v>114</v>
      </c>
      <c r="C20" s="23">
        <v>93164.07</v>
      </c>
      <c r="D20" s="23">
        <v>93164.07</v>
      </c>
      <c r="E20" s="23">
        <v>93164.07</v>
      </c>
      <c r="F20" s="23"/>
      <c r="G20" s="23"/>
    </row>
    <row r="21" ht="18.75" customHeight="1" spans="1:7">
      <c r="A21" s="176" t="s">
        <v>115</v>
      </c>
      <c r="B21" s="176" t="s">
        <v>116</v>
      </c>
      <c r="C21" s="23">
        <v>60786.72</v>
      </c>
      <c r="D21" s="23">
        <v>60786.72</v>
      </c>
      <c r="E21" s="23">
        <v>60786.72</v>
      </c>
      <c r="F21" s="23"/>
      <c r="G21" s="23"/>
    </row>
    <row r="22" ht="18.75" customHeight="1" spans="1:7">
      <c r="A22" s="176" t="s">
        <v>117</v>
      </c>
      <c r="B22" s="176" t="s">
        <v>118</v>
      </c>
      <c r="C22" s="23">
        <v>26230.17</v>
      </c>
      <c r="D22" s="23">
        <v>26230.17</v>
      </c>
      <c r="E22" s="23">
        <v>26230.17</v>
      </c>
      <c r="F22" s="23"/>
      <c r="G22" s="23"/>
    </row>
    <row r="23" ht="18.75" customHeight="1" spans="1:7">
      <c r="A23" s="176" t="s">
        <v>119</v>
      </c>
      <c r="B23" s="176" t="s">
        <v>120</v>
      </c>
      <c r="C23" s="23">
        <v>6147.18</v>
      </c>
      <c r="D23" s="23">
        <v>6147.18</v>
      </c>
      <c r="E23" s="23">
        <v>6147.18</v>
      </c>
      <c r="F23" s="23"/>
      <c r="G23" s="23"/>
    </row>
    <row r="24" ht="18.75" customHeight="1" spans="1:7">
      <c r="A24" s="133" t="s">
        <v>121</v>
      </c>
      <c r="B24" s="133" t="s">
        <v>122</v>
      </c>
      <c r="C24" s="23">
        <v>142384.2</v>
      </c>
      <c r="D24" s="23">
        <v>142384.2</v>
      </c>
      <c r="E24" s="23">
        <v>142384.2</v>
      </c>
      <c r="F24" s="23"/>
      <c r="G24" s="23"/>
    </row>
    <row r="25" ht="18.75" customHeight="1" spans="1:7">
      <c r="A25" s="135" t="s">
        <v>123</v>
      </c>
      <c r="B25" s="135" t="s">
        <v>124</v>
      </c>
      <c r="C25" s="23">
        <v>142384.2</v>
      </c>
      <c r="D25" s="23">
        <v>142384.2</v>
      </c>
      <c r="E25" s="23">
        <v>142384.2</v>
      </c>
      <c r="F25" s="23"/>
      <c r="G25" s="23"/>
    </row>
    <row r="26" ht="18.75" customHeight="1" spans="1:7">
      <c r="A26" s="176" t="s">
        <v>125</v>
      </c>
      <c r="B26" s="176" t="s">
        <v>126</v>
      </c>
      <c r="C26" s="23">
        <v>142384.2</v>
      </c>
      <c r="D26" s="23">
        <v>142384.2</v>
      </c>
      <c r="E26" s="23">
        <v>142384.2</v>
      </c>
      <c r="F26" s="23"/>
      <c r="G26" s="23"/>
    </row>
    <row r="27" ht="18.75" customHeight="1" spans="1:7">
      <c r="A27" s="133" t="s">
        <v>127</v>
      </c>
      <c r="B27" s="133" t="s">
        <v>83</v>
      </c>
      <c r="C27" s="23">
        <v>3500000</v>
      </c>
      <c r="D27" s="23"/>
      <c r="E27" s="23"/>
      <c r="F27" s="23"/>
      <c r="G27" s="23">
        <v>3500000</v>
      </c>
    </row>
    <row r="28" ht="18.75" customHeight="1" spans="1:7">
      <c r="A28" s="135" t="s">
        <v>128</v>
      </c>
      <c r="B28" s="135" t="s">
        <v>83</v>
      </c>
      <c r="C28" s="23">
        <v>3500000</v>
      </c>
      <c r="D28" s="23"/>
      <c r="E28" s="23"/>
      <c r="F28" s="23"/>
      <c r="G28" s="23">
        <v>3500000</v>
      </c>
    </row>
    <row r="29" ht="18.75" customHeight="1" spans="1:7">
      <c r="A29" s="176" t="s">
        <v>129</v>
      </c>
      <c r="B29" s="176" t="s">
        <v>83</v>
      </c>
      <c r="C29" s="23">
        <v>3500000</v>
      </c>
      <c r="D29" s="23"/>
      <c r="E29" s="23"/>
      <c r="F29" s="23"/>
      <c r="G29" s="23">
        <v>3500000</v>
      </c>
    </row>
    <row r="30" ht="18.75" customHeight="1" spans="1:7">
      <c r="A30" s="47" t="s">
        <v>56</v>
      </c>
      <c r="B30" s="47"/>
      <c r="C30" s="23">
        <v>20625975.51</v>
      </c>
      <c r="D30" s="23">
        <v>16608375.51</v>
      </c>
      <c r="E30" s="23">
        <v>16424595.91</v>
      </c>
      <c r="F30" s="23">
        <v>183779.6</v>
      </c>
      <c r="G30" s="23">
        <v>4017600</v>
      </c>
    </row>
  </sheetData>
  <mergeCells count="7">
    <mergeCell ref="A2:G2"/>
    <mergeCell ref="A3:E3"/>
    <mergeCell ref="A4:B4"/>
    <mergeCell ref="D4:F4"/>
    <mergeCell ref="A30:B30"/>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G7" sqref="G7"/>
    </sheetView>
  </sheetViews>
  <sheetFormatPr defaultColWidth="9.14285714285714" defaultRowHeight="14.25" customHeight="1" outlineLevelCol="6"/>
  <cols>
    <col min="1" max="1" width="23.5714285714286" customWidth="1"/>
    <col min="2" max="7" width="22.847619047619" customWidth="1"/>
  </cols>
  <sheetData>
    <row r="1" ht="15" customHeight="1" spans="1:7">
      <c r="A1" s="156"/>
      <c r="B1" s="157"/>
      <c r="C1" s="157"/>
      <c r="D1" s="158"/>
      <c r="G1" s="159" t="s">
        <v>178</v>
      </c>
    </row>
    <row r="2" ht="39" customHeight="1" spans="1:7">
      <c r="A2" s="147" t="str">
        <f>"2025"&amp;"年“三公”经费支出预算表"</f>
        <v>2025年“三公”经费支出预算表</v>
      </c>
      <c r="B2" s="80"/>
      <c r="C2" s="80"/>
      <c r="D2" s="80"/>
      <c r="E2" s="80"/>
      <c r="F2" s="80"/>
      <c r="G2" s="80"/>
    </row>
    <row r="3" ht="18.75" customHeight="1" spans="1:7">
      <c r="A3" s="36" t="str">
        <f>"单位名称："&amp;"中国共产党镇康县委员会政法委员会"</f>
        <v>单位名称：中国共产党镇康县委员会政法委员会</v>
      </c>
      <c r="B3" s="157"/>
      <c r="C3" s="157"/>
      <c r="D3" s="76"/>
      <c r="E3" s="2"/>
      <c r="G3" s="159" t="s">
        <v>179</v>
      </c>
    </row>
    <row r="4" ht="18.75" customHeight="1" spans="1:7">
      <c r="A4" s="9" t="s">
        <v>180</v>
      </c>
      <c r="B4" s="9" t="s">
        <v>181</v>
      </c>
      <c r="C4" s="27" t="s">
        <v>182</v>
      </c>
      <c r="D4" s="11" t="s">
        <v>183</v>
      </c>
      <c r="E4" s="12"/>
      <c r="F4" s="13"/>
      <c r="G4" s="27" t="s">
        <v>184</v>
      </c>
    </row>
    <row r="5" ht="18.75" customHeight="1" spans="1:7">
      <c r="A5" s="16"/>
      <c r="B5" s="160"/>
      <c r="C5" s="29"/>
      <c r="D5" s="161" t="s">
        <v>58</v>
      </c>
      <c r="E5" s="161" t="s">
        <v>185</v>
      </c>
      <c r="F5" s="161" t="s">
        <v>186</v>
      </c>
      <c r="G5" s="29"/>
    </row>
    <row r="6" ht="18.75" customHeight="1" spans="1:7">
      <c r="A6" s="162" t="s">
        <v>56</v>
      </c>
      <c r="B6" s="163">
        <v>1</v>
      </c>
      <c r="C6" s="164">
        <v>2</v>
      </c>
      <c r="D6" s="165">
        <v>3</v>
      </c>
      <c r="E6" s="165">
        <v>4</v>
      </c>
      <c r="F6" s="165">
        <v>5</v>
      </c>
      <c r="G6" s="164">
        <v>6</v>
      </c>
    </row>
    <row r="7" ht="18.75" customHeight="1" spans="1:7">
      <c r="A7" s="162" t="s">
        <v>56</v>
      </c>
      <c r="B7" s="166">
        <v>21250</v>
      </c>
      <c r="C7" s="166"/>
      <c r="D7" s="166">
        <v>15000</v>
      </c>
      <c r="E7" s="166"/>
      <c r="F7" s="166">
        <v>15000</v>
      </c>
      <c r="G7" s="166">
        <v>6250</v>
      </c>
    </row>
    <row r="8" ht="18.75" customHeight="1" spans="1:7">
      <c r="A8" s="167" t="s">
        <v>187</v>
      </c>
      <c r="B8" s="166"/>
      <c r="C8" s="166"/>
      <c r="D8" s="166"/>
      <c r="E8" s="166"/>
      <c r="F8" s="166"/>
      <c r="G8" s="166"/>
    </row>
    <row r="9" ht="18.75" customHeight="1" spans="1:7">
      <c r="A9" s="167" t="s">
        <v>188</v>
      </c>
      <c r="B9" s="166">
        <v>21250</v>
      </c>
      <c r="C9" s="166"/>
      <c r="D9" s="166">
        <v>15000</v>
      </c>
      <c r="E9" s="166"/>
      <c r="F9" s="166">
        <v>15000</v>
      </c>
      <c r="G9" s="166">
        <v>6250</v>
      </c>
    </row>
    <row r="10" ht="18.75" customHeight="1" spans="1:7">
      <c r="A10" s="167" t="s">
        <v>189</v>
      </c>
      <c r="B10" s="166"/>
      <c r="C10" s="166"/>
      <c r="D10" s="166"/>
      <c r="E10" s="166"/>
      <c r="F10" s="166"/>
      <c r="G10" s="166"/>
    </row>
    <row r="11" ht="18.75" customHeight="1" spans="1:7">
      <c r="A11" s="167" t="s">
        <v>190</v>
      </c>
      <c r="B11" s="166"/>
      <c r="C11" s="166"/>
      <c r="D11" s="166"/>
      <c r="E11" s="166"/>
      <c r="F11" s="166"/>
      <c r="G11" s="166"/>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W49"/>
  <sheetViews>
    <sheetView showZeros="0" workbookViewId="0">
      <selection activeCell="H46" sqref="H46:H4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45"/>
      <c r="D1" s="146"/>
      <c r="E1" s="146"/>
      <c r="F1" s="146"/>
      <c r="G1" s="146"/>
      <c r="H1" s="77"/>
      <c r="I1" s="77"/>
      <c r="J1" s="77"/>
      <c r="K1" s="77"/>
      <c r="L1" s="77"/>
      <c r="M1" s="77"/>
      <c r="N1" s="2"/>
      <c r="O1" s="2"/>
      <c r="P1" s="2"/>
      <c r="Q1" s="77"/>
      <c r="U1" s="145"/>
      <c r="W1" s="33" t="s">
        <v>191</v>
      </c>
    </row>
    <row r="2" ht="39.75" customHeight="1" spans="1:23">
      <c r="A2" s="147" t="str">
        <f>"2025"&amp;"年部门基本支出预算表"</f>
        <v>2025年部门基本支出预算表</v>
      </c>
      <c r="B2" s="80"/>
      <c r="C2" s="80"/>
      <c r="D2" s="80"/>
      <c r="E2" s="80"/>
      <c r="F2" s="80"/>
      <c r="G2" s="80"/>
      <c r="H2" s="80"/>
      <c r="I2" s="80"/>
      <c r="J2" s="80"/>
      <c r="K2" s="80"/>
      <c r="L2" s="80"/>
      <c r="M2" s="80"/>
      <c r="N2" s="5"/>
      <c r="O2" s="5"/>
      <c r="P2" s="5"/>
      <c r="Q2" s="80"/>
      <c r="R2" s="80"/>
      <c r="S2" s="80"/>
      <c r="T2" s="80"/>
      <c r="U2" s="80"/>
      <c r="V2" s="80"/>
      <c r="W2" s="80"/>
    </row>
    <row r="3" ht="18.75" hidden="1" customHeight="1" spans="1:23">
      <c r="A3" s="6" t="str">
        <f>"单位名称："&amp;"中国共产党镇康县委员会政法委员会"</f>
        <v>单位名称：中国共产党镇康县委员会政法委员会</v>
      </c>
      <c r="B3" s="148"/>
      <c r="C3" s="148"/>
      <c r="D3" s="148"/>
      <c r="E3" s="148"/>
      <c r="F3" s="148"/>
      <c r="G3" s="148"/>
      <c r="H3" s="82"/>
      <c r="I3" s="82"/>
      <c r="J3" s="82"/>
      <c r="K3" s="82"/>
      <c r="L3" s="82"/>
      <c r="M3" s="82"/>
      <c r="N3" s="8"/>
      <c r="O3" s="8"/>
      <c r="P3" s="8"/>
      <c r="Q3" s="82"/>
      <c r="U3" s="145"/>
      <c r="W3" s="33" t="s">
        <v>179</v>
      </c>
    </row>
    <row r="4" ht="18.75" customHeight="1" spans="1:23">
      <c r="A4" s="9" t="s">
        <v>192</v>
      </c>
      <c r="B4" s="9" t="s">
        <v>193</v>
      </c>
      <c r="C4" s="9" t="s">
        <v>194</v>
      </c>
      <c r="D4" s="9" t="s">
        <v>195</v>
      </c>
      <c r="E4" s="9" t="s">
        <v>196</v>
      </c>
      <c r="F4" s="9" t="s">
        <v>197</v>
      </c>
      <c r="G4" s="9" t="s">
        <v>198</v>
      </c>
      <c r="H4" s="149" t="s">
        <v>199</v>
      </c>
      <c r="I4" s="100" t="s">
        <v>199</v>
      </c>
      <c r="J4" s="100"/>
      <c r="K4" s="100"/>
      <c r="L4" s="100"/>
      <c r="M4" s="100"/>
      <c r="N4" s="12"/>
      <c r="O4" s="12"/>
      <c r="P4" s="12"/>
      <c r="Q4" s="85" t="s">
        <v>62</v>
      </c>
      <c r="R4" s="100" t="s">
        <v>78</v>
      </c>
      <c r="S4" s="100"/>
      <c r="T4" s="100"/>
      <c r="U4" s="100"/>
      <c r="V4" s="100"/>
      <c r="W4" s="153"/>
    </row>
    <row r="5" ht="18.75" customHeight="1" spans="1:23">
      <c r="A5" s="14"/>
      <c r="B5" s="144"/>
      <c r="C5" s="14"/>
      <c r="D5" s="14"/>
      <c r="E5" s="14"/>
      <c r="F5" s="14"/>
      <c r="G5" s="14"/>
      <c r="H5" s="119" t="s">
        <v>200</v>
      </c>
      <c r="I5" s="149" t="s">
        <v>59</v>
      </c>
      <c r="J5" s="100"/>
      <c r="K5" s="100"/>
      <c r="L5" s="100"/>
      <c r="M5" s="153"/>
      <c r="N5" s="11" t="s">
        <v>201</v>
      </c>
      <c r="O5" s="12"/>
      <c r="P5" s="13"/>
      <c r="Q5" s="9" t="s">
        <v>62</v>
      </c>
      <c r="R5" s="149" t="s">
        <v>78</v>
      </c>
      <c r="S5" s="85" t="s">
        <v>65</v>
      </c>
      <c r="T5" s="100" t="s">
        <v>78</v>
      </c>
      <c r="U5" s="85" t="s">
        <v>67</v>
      </c>
      <c r="V5" s="85" t="s">
        <v>68</v>
      </c>
      <c r="W5" s="155" t="s">
        <v>69</v>
      </c>
    </row>
    <row r="6" ht="18.75" customHeight="1" spans="1:23">
      <c r="A6" s="28"/>
      <c r="B6" s="28"/>
      <c r="C6" s="28"/>
      <c r="D6" s="28"/>
      <c r="E6" s="28"/>
      <c r="F6" s="28"/>
      <c r="G6" s="28"/>
      <c r="H6" s="28"/>
      <c r="I6" s="154" t="s">
        <v>202</v>
      </c>
      <c r="J6" s="9" t="s">
        <v>203</v>
      </c>
      <c r="K6" s="9" t="s">
        <v>204</v>
      </c>
      <c r="L6" s="9" t="s">
        <v>205</v>
      </c>
      <c r="M6" s="9" t="s">
        <v>206</v>
      </c>
      <c r="N6" s="9" t="s">
        <v>59</v>
      </c>
      <c r="O6" s="9" t="s">
        <v>60</v>
      </c>
      <c r="P6" s="9" t="s">
        <v>61</v>
      </c>
      <c r="Q6" s="28"/>
      <c r="R6" s="9" t="s">
        <v>58</v>
      </c>
      <c r="S6" s="9" t="s">
        <v>65</v>
      </c>
      <c r="T6" s="9" t="s">
        <v>207</v>
      </c>
      <c r="U6" s="9" t="s">
        <v>67</v>
      </c>
      <c r="V6" s="9" t="s">
        <v>68</v>
      </c>
      <c r="W6" s="9" t="s">
        <v>69</v>
      </c>
    </row>
    <row r="7" ht="18.75" customHeight="1" spans="1:23">
      <c r="A7" s="122"/>
      <c r="B7" s="122"/>
      <c r="C7" s="122"/>
      <c r="D7" s="122"/>
      <c r="E7" s="122"/>
      <c r="F7" s="122"/>
      <c r="G7" s="122"/>
      <c r="H7" s="122"/>
      <c r="I7" s="104"/>
      <c r="J7" s="16" t="s">
        <v>208</v>
      </c>
      <c r="K7" s="16" t="s">
        <v>204</v>
      </c>
      <c r="L7" s="16" t="s">
        <v>205</v>
      </c>
      <c r="M7" s="16" t="s">
        <v>206</v>
      </c>
      <c r="N7" s="16" t="s">
        <v>204</v>
      </c>
      <c r="O7" s="16" t="s">
        <v>205</v>
      </c>
      <c r="P7" s="16" t="s">
        <v>206</v>
      </c>
      <c r="Q7" s="16" t="s">
        <v>62</v>
      </c>
      <c r="R7" s="16" t="s">
        <v>58</v>
      </c>
      <c r="S7" s="16" t="s">
        <v>65</v>
      </c>
      <c r="T7" s="16" t="s">
        <v>207</v>
      </c>
      <c r="U7" s="16" t="s">
        <v>67</v>
      </c>
      <c r="V7" s="16" t="s">
        <v>68</v>
      </c>
      <c r="W7" s="16" t="s">
        <v>69</v>
      </c>
    </row>
    <row r="8" ht="18.75" customHeight="1" spans="1:23">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row>
    <row r="9" ht="18.75" customHeight="1" spans="1:23">
      <c r="A9" s="151" t="s">
        <v>71</v>
      </c>
      <c r="B9" s="151"/>
      <c r="C9" s="151"/>
      <c r="D9" s="151"/>
      <c r="E9" s="151"/>
      <c r="F9" s="151"/>
      <c r="G9" s="151"/>
      <c r="H9" s="23">
        <v>16608375.51</v>
      </c>
      <c r="I9" s="23">
        <v>16608375.51</v>
      </c>
      <c r="J9" s="23"/>
      <c r="K9" s="23"/>
      <c r="L9" s="23">
        <v>16608375.51</v>
      </c>
      <c r="M9" s="23"/>
      <c r="N9" s="23"/>
      <c r="O9" s="23"/>
      <c r="P9" s="23"/>
      <c r="Q9" s="23"/>
      <c r="R9" s="23"/>
      <c r="S9" s="23"/>
      <c r="T9" s="23"/>
      <c r="U9" s="23"/>
      <c r="V9" s="23"/>
      <c r="W9" s="23"/>
    </row>
    <row r="10" ht="18.75" customHeight="1" spans="1:23">
      <c r="A10" s="152" t="s">
        <v>71</v>
      </c>
      <c r="B10" s="20"/>
      <c r="C10" s="20"/>
      <c r="D10" s="20"/>
      <c r="E10" s="20"/>
      <c r="F10" s="20"/>
      <c r="G10" s="20"/>
      <c r="H10" s="23">
        <v>16608375.51</v>
      </c>
      <c r="I10" s="23">
        <v>16608375.51</v>
      </c>
      <c r="J10" s="23"/>
      <c r="K10" s="23"/>
      <c r="L10" s="23">
        <v>16608375.51</v>
      </c>
      <c r="M10" s="23"/>
      <c r="N10" s="23"/>
      <c r="O10" s="23"/>
      <c r="P10" s="23"/>
      <c r="Q10" s="23"/>
      <c r="R10" s="23"/>
      <c r="S10" s="23"/>
      <c r="T10" s="23"/>
      <c r="U10" s="23"/>
      <c r="V10" s="23"/>
      <c r="W10" s="23"/>
    </row>
    <row r="11" ht="18.75" hidden="1" customHeight="1" spans="1:23">
      <c r="A11" s="25"/>
      <c r="B11" s="20" t="s">
        <v>209</v>
      </c>
      <c r="C11" s="20" t="s">
        <v>210</v>
      </c>
      <c r="D11" s="20" t="s">
        <v>88</v>
      </c>
      <c r="E11" s="20" t="s">
        <v>89</v>
      </c>
      <c r="F11" s="20" t="s">
        <v>211</v>
      </c>
      <c r="G11" s="20" t="s">
        <v>212</v>
      </c>
      <c r="H11" s="23">
        <v>332340</v>
      </c>
      <c r="I11" s="23">
        <v>332340</v>
      </c>
      <c r="J11" s="23"/>
      <c r="K11" s="23"/>
      <c r="L11" s="23">
        <v>332340</v>
      </c>
      <c r="M11" s="23"/>
      <c r="N11" s="23"/>
      <c r="O11" s="23"/>
      <c r="P11" s="23"/>
      <c r="Q11" s="23"/>
      <c r="R11" s="23"/>
      <c r="S11" s="23"/>
      <c r="T11" s="23"/>
      <c r="U11" s="23"/>
      <c r="V11" s="23"/>
      <c r="W11" s="23"/>
    </row>
    <row r="12" ht="18.75" hidden="1" customHeight="1" spans="1:23">
      <c r="A12" s="25"/>
      <c r="B12" s="20" t="s">
        <v>213</v>
      </c>
      <c r="C12" s="20" t="s">
        <v>214</v>
      </c>
      <c r="D12" s="20" t="s">
        <v>94</v>
      </c>
      <c r="E12" s="20" t="s">
        <v>95</v>
      </c>
      <c r="F12" s="20" t="s">
        <v>211</v>
      </c>
      <c r="G12" s="20" t="s">
        <v>212</v>
      </c>
      <c r="H12" s="23">
        <v>140340</v>
      </c>
      <c r="I12" s="23">
        <v>140340</v>
      </c>
      <c r="J12" s="23"/>
      <c r="K12" s="23"/>
      <c r="L12" s="23">
        <v>140340</v>
      </c>
      <c r="M12" s="23"/>
      <c r="N12" s="23"/>
      <c r="O12" s="23"/>
      <c r="P12" s="23"/>
      <c r="Q12" s="23"/>
      <c r="R12" s="23"/>
      <c r="S12" s="23"/>
      <c r="T12" s="23"/>
      <c r="U12" s="23"/>
      <c r="V12" s="23"/>
      <c r="W12" s="23"/>
    </row>
    <row r="13" ht="18.75" hidden="1" customHeight="1" spans="1:23">
      <c r="A13" s="25"/>
      <c r="B13" s="20" t="s">
        <v>209</v>
      </c>
      <c r="C13" s="20" t="s">
        <v>210</v>
      </c>
      <c r="D13" s="20" t="s">
        <v>88</v>
      </c>
      <c r="E13" s="20" t="s">
        <v>89</v>
      </c>
      <c r="F13" s="20" t="s">
        <v>215</v>
      </c>
      <c r="G13" s="20" t="s">
        <v>216</v>
      </c>
      <c r="H13" s="23">
        <v>453216</v>
      </c>
      <c r="I13" s="23">
        <v>453216</v>
      </c>
      <c r="J13" s="23"/>
      <c r="K13" s="23"/>
      <c r="L13" s="23">
        <v>453216</v>
      </c>
      <c r="M13" s="23"/>
      <c r="N13" s="23"/>
      <c r="O13" s="23"/>
      <c r="P13" s="23"/>
      <c r="Q13" s="23"/>
      <c r="R13" s="23"/>
      <c r="S13" s="23"/>
      <c r="T13" s="23"/>
      <c r="U13" s="23"/>
      <c r="V13" s="23"/>
      <c r="W13" s="23"/>
    </row>
    <row r="14" ht="18.75" hidden="1" customHeight="1" spans="1:23">
      <c r="A14" s="25"/>
      <c r="B14" s="20" t="s">
        <v>209</v>
      </c>
      <c r="C14" s="20" t="s">
        <v>210</v>
      </c>
      <c r="D14" s="20" t="s">
        <v>88</v>
      </c>
      <c r="E14" s="20" t="s">
        <v>89</v>
      </c>
      <c r="F14" s="20" t="s">
        <v>215</v>
      </c>
      <c r="G14" s="20" t="s">
        <v>216</v>
      </c>
      <c r="H14" s="23">
        <v>85200</v>
      </c>
      <c r="I14" s="23">
        <v>85200</v>
      </c>
      <c r="J14" s="23"/>
      <c r="K14" s="23"/>
      <c r="L14" s="23">
        <v>85200</v>
      </c>
      <c r="M14" s="23"/>
      <c r="N14" s="23"/>
      <c r="O14" s="23"/>
      <c r="P14" s="23"/>
      <c r="Q14" s="23"/>
      <c r="R14" s="23"/>
      <c r="S14" s="23"/>
      <c r="T14" s="23"/>
      <c r="U14" s="23"/>
      <c r="V14" s="23"/>
      <c r="W14" s="23"/>
    </row>
    <row r="15" ht="18.75" hidden="1" customHeight="1" spans="1:23">
      <c r="A15" s="25"/>
      <c r="B15" s="20" t="s">
        <v>213</v>
      </c>
      <c r="C15" s="20" t="s">
        <v>214</v>
      </c>
      <c r="D15" s="20" t="s">
        <v>94</v>
      </c>
      <c r="E15" s="20" t="s">
        <v>95</v>
      </c>
      <c r="F15" s="20" t="s">
        <v>215</v>
      </c>
      <c r="G15" s="20" t="s">
        <v>216</v>
      </c>
      <c r="H15" s="23">
        <v>30240</v>
      </c>
      <c r="I15" s="23">
        <v>30240</v>
      </c>
      <c r="J15" s="23"/>
      <c r="K15" s="23"/>
      <c r="L15" s="23">
        <v>30240</v>
      </c>
      <c r="M15" s="23"/>
      <c r="N15" s="23"/>
      <c r="O15" s="23"/>
      <c r="P15" s="23"/>
      <c r="Q15" s="23"/>
      <c r="R15" s="23"/>
      <c r="S15" s="23"/>
      <c r="T15" s="23"/>
      <c r="U15" s="23"/>
      <c r="V15" s="23"/>
      <c r="W15" s="23"/>
    </row>
    <row r="16" ht="18.75" hidden="1" customHeight="1" spans="1:23">
      <c r="A16" s="25"/>
      <c r="B16" s="20" t="s">
        <v>209</v>
      </c>
      <c r="C16" s="20" t="s">
        <v>210</v>
      </c>
      <c r="D16" s="20" t="s">
        <v>88</v>
      </c>
      <c r="E16" s="20" t="s">
        <v>89</v>
      </c>
      <c r="F16" s="20" t="s">
        <v>217</v>
      </c>
      <c r="G16" s="20" t="s">
        <v>218</v>
      </c>
      <c r="H16" s="23">
        <v>4500</v>
      </c>
      <c r="I16" s="23">
        <v>4500</v>
      </c>
      <c r="J16" s="23"/>
      <c r="K16" s="23"/>
      <c r="L16" s="23">
        <v>4500</v>
      </c>
      <c r="M16" s="23"/>
      <c r="N16" s="23"/>
      <c r="O16" s="23"/>
      <c r="P16" s="23"/>
      <c r="Q16" s="23"/>
      <c r="R16" s="23"/>
      <c r="S16" s="23"/>
      <c r="T16" s="23"/>
      <c r="U16" s="23"/>
      <c r="V16" s="23"/>
      <c r="W16" s="23"/>
    </row>
    <row r="17" ht="18.75" hidden="1" customHeight="1" spans="1:23">
      <c r="A17" s="25"/>
      <c r="B17" s="20" t="s">
        <v>209</v>
      </c>
      <c r="C17" s="20" t="s">
        <v>210</v>
      </c>
      <c r="D17" s="20" t="s">
        <v>88</v>
      </c>
      <c r="E17" s="20" t="s">
        <v>89</v>
      </c>
      <c r="F17" s="20" t="s">
        <v>217</v>
      </c>
      <c r="G17" s="20" t="s">
        <v>218</v>
      </c>
      <c r="H17" s="23">
        <v>27695</v>
      </c>
      <c r="I17" s="23">
        <v>27695</v>
      </c>
      <c r="J17" s="23"/>
      <c r="K17" s="23"/>
      <c r="L17" s="23">
        <v>27695</v>
      </c>
      <c r="M17" s="23"/>
      <c r="N17" s="23"/>
      <c r="O17" s="23"/>
      <c r="P17" s="23"/>
      <c r="Q17" s="23"/>
      <c r="R17" s="23"/>
      <c r="S17" s="23"/>
      <c r="T17" s="23"/>
      <c r="U17" s="23"/>
      <c r="V17" s="23"/>
      <c r="W17" s="23"/>
    </row>
    <row r="18" ht="18.75" hidden="1" customHeight="1" spans="1:23">
      <c r="A18" s="25"/>
      <c r="B18" s="20" t="s">
        <v>219</v>
      </c>
      <c r="C18" s="20" t="s">
        <v>220</v>
      </c>
      <c r="D18" s="20" t="s">
        <v>88</v>
      </c>
      <c r="E18" s="20" t="s">
        <v>89</v>
      </c>
      <c r="F18" s="20" t="s">
        <v>217</v>
      </c>
      <c r="G18" s="20" t="s">
        <v>218</v>
      </c>
      <c r="H18" s="23">
        <v>143820</v>
      </c>
      <c r="I18" s="23">
        <v>143820</v>
      </c>
      <c r="J18" s="23"/>
      <c r="K18" s="23"/>
      <c r="L18" s="23">
        <v>143820</v>
      </c>
      <c r="M18" s="23"/>
      <c r="N18" s="23"/>
      <c r="O18" s="23"/>
      <c r="P18" s="23"/>
      <c r="Q18" s="23"/>
      <c r="R18" s="23"/>
      <c r="S18" s="23"/>
      <c r="T18" s="23"/>
      <c r="U18" s="23"/>
      <c r="V18" s="23"/>
      <c r="W18" s="23"/>
    </row>
    <row r="19" ht="18.75" hidden="1" customHeight="1" spans="1:23">
      <c r="A19" s="25"/>
      <c r="B19" s="20" t="s">
        <v>213</v>
      </c>
      <c r="C19" s="20" t="s">
        <v>214</v>
      </c>
      <c r="D19" s="20" t="s">
        <v>94</v>
      </c>
      <c r="E19" s="20" t="s">
        <v>95</v>
      </c>
      <c r="F19" s="20" t="s">
        <v>221</v>
      </c>
      <c r="G19" s="20" t="s">
        <v>222</v>
      </c>
      <c r="H19" s="23">
        <v>109884</v>
      </c>
      <c r="I19" s="23">
        <v>109884</v>
      </c>
      <c r="J19" s="23"/>
      <c r="K19" s="23"/>
      <c r="L19" s="23">
        <v>109884</v>
      </c>
      <c r="M19" s="23"/>
      <c r="N19" s="23"/>
      <c r="O19" s="23"/>
      <c r="P19" s="23"/>
      <c r="Q19" s="23"/>
      <c r="R19" s="23"/>
      <c r="S19" s="23"/>
      <c r="T19" s="23"/>
      <c r="U19" s="23"/>
      <c r="V19" s="23"/>
      <c r="W19" s="23"/>
    </row>
    <row r="20" ht="18.75" hidden="1" customHeight="1" spans="1:23">
      <c r="A20" s="25"/>
      <c r="B20" s="20" t="s">
        <v>213</v>
      </c>
      <c r="C20" s="20" t="s">
        <v>214</v>
      </c>
      <c r="D20" s="20" t="s">
        <v>94</v>
      </c>
      <c r="E20" s="20" t="s">
        <v>95</v>
      </c>
      <c r="F20" s="20" t="s">
        <v>221</v>
      </c>
      <c r="G20" s="20" t="s">
        <v>222</v>
      </c>
      <c r="H20" s="23">
        <v>49920</v>
      </c>
      <c r="I20" s="23">
        <v>49920</v>
      </c>
      <c r="J20" s="23"/>
      <c r="K20" s="23"/>
      <c r="L20" s="23">
        <v>49920</v>
      </c>
      <c r="M20" s="23"/>
      <c r="N20" s="23"/>
      <c r="O20" s="23"/>
      <c r="P20" s="23"/>
      <c r="Q20" s="23"/>
      <c r="R20" s="23"/>
      <c r="S20" s="23"/>
      <c r="T20" s="23"/>
      <c r="U20" s="23"/>
      <c r="V20" s="23"/>
      <c r="W20" s="23"/>
    </row>
    <row r="21" ht="18.75" hidden="1" customHeight="1" spans="1:23">
      <c r="A21" s="25"/>
      <c r="B21" s="20" t="s">
        <v>223</v>
      </c>
      <c r="C21" s="20" t="s">
        <v>224</v>
      </c>
      <c r="D21" s="20" t="s">
        <v>94</v>
      </c>
      <c r="E21" s="20" t="s">
        <v>95</v>
      </c>
      <c r="F21" s="20" t="s">
        <v>221</v>
      </c>
      <c r="G21" s="20" t="s">
        <v>222</v>
      </c>
      <c r="H21" s="23">
        <v>94416</v>
      </c>
      <c r="I21" s="23">
        <v>94416</v>
      </c>
      <c r="J21" s="23"/>
      <c r="K21" s="23"/>
      <c r="L21" s="23">
        <v>94416</v>
      </c>
      <c r="M21" s="23"/>
      <c r="N21" s="23"/>
      <c r="O21" s="23"/>
      <c r="P21" s="23"/>
      <c r="Q21" s="23"/>
      <c r="R21" s="23"/>
      <c r="S21" s="23"/>
      <c r="T21" s="23"/>
      <c r="U21" s="23"/>
      <c r="V21" s="23"/>
      <c r="W21" s="23"/>
    </row>
    <row r="22" ht="18.75" hidden="1" customHeight="1" spans="1:23">
      <c r="A22" s="25"/>
      <c r="B22" s="20" t="s">
        <v>225</v>
      </c>
      <c r="C22" s="20" t="s">
        <v>226</v>
      </c>
      <c r="D22" s="20" t="s">
        <v>107</v>
      </c>
      <c r="E22" s="20" t="s">
        <v>108</v>
      </c>
      <c r="F22" s="20" t="s">
        <v>227</v>
      </c>
      <c r="G22" s="20" t="s">
        <v>228</v>
      </c>
      <c r="H22" s="23">
        <v>196094.4</v>
      </c>
      <c r="I22" s="23">
        <v>196094.4</v>
      </c>
      <c r="J22" s="23"/>
      <c r="K22" s="23"/>
      <c r="L22" s="23">
        <v>196094.4</v>
      </c>
      <c r="M22" s="23"/>
      <c r="N22" s="23"/>
      <c r="O22" s="23"/>
      <c r="P22" s="23"/>
      <c r="Q22" s="23"/>
      <c r="R22" s="23"/>
      <c r="S22" s="23"/>
      <c r="T22" s="23"/>
      <c r="U22" s="23"/>
      <c r="V22" s="23"/>
      <c r="W22" s="23"/>
    </row>
    <row r="23" ht="18.75" hidden="1" customHeight="1" spans="1:23">
      <c r="A23" s="25"/>
      <c r="B23" s="20" t="s">
        <v>225</v>
      </c>
      <c r="C23" s="20" t="s">
        <v>226</v>
      </c>
      <c r="D23" s="20" t="s">
        <v>109</v>
      </c>
      <c r="E23" s="20" t="s">
        <v>110</v>
      </c>
      <c r="F23" s="20" t="s">
        <v>229</v>
      </c>
      <c r="G23" s="20" t="s">
        <v>230</v>
      </c>
      <c r="H23" s="23"/>
      <c r="I23" s="23"/>
      <c r="J23" s="23"/>
      <c r="K23" s="23"/>
      <c r="L23" s="23"/>
      <c r="M23" s="23"/>
      <c r="N23" s="23"/>
      <c r="O23" s="23"/>
      <c r="P23" s="23"/>
      <c r="Q23" s="23"/>
      <c r="R23" s="23"/>
      <c r="S23" s="23"/>
      <c r="T23" s="23"/>
      <c r="U23" s="23"/>
      <c r="V23" s="23"/>
      <c r="W23" s="23"/>
    </row>
    <row r="24" ht="18.75" hidden="1" customHeight="1" spans="1:23">
      <c r="A24" s="25"/>
      <c r="B24" s="20" t="s">
        <v>225</v>
      </c>
      <c r="C24" s="20" t="s">
        <v>226</v>
      </c>
      <c r="D24" s="20" t="s">
        <v>115</v>
      </c>
      <c r="E24" s="20" t="s">
        <v>116</v>
      </c>
      <c r="F24" s="20" t="s">
        <v>231</v>
      </c>
      <c r="G24" s="20" t="s">
        <v>232</v>
      </c>
      <c r="H24" s="23">
        <v>60786.72</v>
      </c>
      <c r="I24" s="23">
        <v>60786.72</v>
      </c>
      <c r="J24" s="23"/>
      <c r="K24" s="23"/>
      <c r="L24" s="23">
        <v>60786.72</v>
      </c>
      <c r="M24" s="23"/>
      <c r="N24" s="23"/>
      <c r="O24" s="23"/>
      <c r="P24" s="23"/>
      <c r="Q24" s="23"/>
      <c r="R24" s="23"/>
      <c r="S24" s="23"/>
      <c r="T24" s="23"/>
      <c r="U24" s="23"/>
      <c r="V24" s="23"/>
      <c r="W24" s="23"/>
    </row>
    <row r="25" ht="18.75" hidden="1" customHeight="1" spans="1:23">
      <c r="A25" s="25"/>
      <c r="B25" s="20" t="s">
        <v>225</v>
      </c>
      <c r="C25" s="20" t="s">
        <v>226</v>
      </c>
      <c r="D25" s="20" t="s">
        <v>117</v>
      </c>
      <c r="E25" s="20" t="s">
        <v>118</v>
      </c>
      <c r="F25" s="20" t="s">
        <v>231</v>
      </c>
      <c r="G25" s="20" t="s">
        <v>232</v>
      </c>
      <c r="H25" s="23">
        <v>26230.17</v>
      </c>
      <c r="I25" s="23">
        <v>26230.17</v>
      </c>
      <c r="J25" s="23"/>
      <c r="K25" s="23"/>
      <c r="L25" s="23">
        <v>26230.17</v>
      </c>
      <c r="M25" s="23"/>
      <c r="N25" s="23"/>
      <c r="O25" s="23"/>
      <c r="P25" s="23"/>
      <c r="Q25" s="23"/>
      <c r="R25" s="23"/>
      <c r="S25" s="23"/>
      <c r="T25" s="23"/>
      <c r="U25" s="23"/>
      <c r="V25" s="23"/>
      <c r="W25" s="23"/>
    </row>
    <row r="26" ht="18.75" hidden="1" customHeight="1" spans="1:23">
      <c r="A26" s="25"/>
      <c r="B26" s="20" t="s">
        <v>225</v>
      </c>
      <c r="C26" s="20" t="s">
        <v>226</v>
      </c>
      <c r="D26" s="20" t="s">
        <v>119</v>
      </c>
      <c r="E26" s="20" t="s">
        <v>120</v>
      </c>
      <c r="F26" s="20" t="s">
        <v>233</v>
      </c>
      <c r="G26" s="20" t="s">
        <v>234</v>
      </c>
      <c r="H26" s="23">
        <v>3696</v>
      </c>
      <c r="I26" s="23">
        <v>3696</v>
      </c>
      <c r="J26" s="23"/>
      <c r="K26" s="23"/>
      <c r="L26" s="23">
        <v>3696</v>
      </c>
      <c r="M26" s="23"/>
      <c r="N26" s="23"/>
      <c r="O26" s="23"/>
      <c r="P26" s="23"/>
      <c r="Q26" s="23"/>
      <c r="R26" s="23"/>
      <c r="S26" s="23"/>
      <c r="T26" s="23"/>
      <c r="U26" s="23"/>
      <c r="V26" s="23"/>
      <c r="W26" s="23"/>
    </row>
    <row r="27" ht="18.75" hidden="1" customHeight="1" spans="1:23">
      <c r="A27" s="25"/>
      <c r="B27" s="20" t="s">
        <v>225</v>
      </c>
      <c r="C27" s="20" t="s">
        <v>226</v>
      </c>
      <c r="D27" s="20" t="s">
        <v>88</v>
      </c>
      <c r="E27" s="20" t="s">
        <v>89</v>
      </c>
      <c r="F27" s="20" t="s">
        <v>233</v>
      </c>
      <c r="G27" s="20" t="s">
        <v>234</v>
      </c>
      <c r="H27" s="23">
        <v>724.17</v>
      </c>
      <c r="I27" s="23">
        <v>724.17</v>
      </c>
      <c r="J27" s="23"/>
      <c r="K27" s="23"/>
      <c r="L27" s="23">
        <v>724.17</v>
      </c>
      <c r="M27" s="23"/>
      <c r="N27" s="23"/>
      <c r="O27" s="23"/>
      <c r="P27" s="23"/>
      <c r="Q27" s="23"/>
      <c r="R27" s="23"/>
      <c r="S27" s="23"/>
      <c r="T27" s="23"/>
      <c r="U27" s="23"/>
      <c r="V27" s="23"/>
      <c r="W27" s="23"/>
    </row>
    <row r="28" ht="18.75" hidden="1" customHeight="1" spans="1:23">
      <c r="A28" s="25"/>
      <c r="B28" s="20" t="s">
        <v>225</v>
      </c>
      <c r="C28" s="20" t="s">
        <v>226</v>
      </c>
      <c r="D28" s="20" t="s">
        <v>94</v>
      </c>
      <c r="E28" s="20" t="s">
        <v>95</v>
      </c>
      <c r="F28" s="20" t="s">
        <v>233</v>
      </c>
      <c r="G28" s="20" t="s">
        <v>234</v>
      </c>
      <c r="H28" s="23">
        <v>2586.07</v>
      </c>
      <c r="I28" s="23">
        <v>2586.07</v>
      </c>
      <c r="J28" s="23"/>
      <c r="K28" s="23"/>
      <c r="L28" s="23">
        <v>2586.07</v>
      </c>
      <c r="M28" s="23"/>
      <c r="N28" s="23"/>
      <c r="O28" s="23"/>
      <c r="P28" s="23"/>
      <c r="Q28" s="23"/>
      <c r="R28" s="23"/>
      <c r="S28" s="23"/>
      <c r="T28" s="23"/>
      <c r="U28" s="23"/>
      <c r="V28" s="23"/>
      <c r="W28" s="23"/>
    </row>
    <row r="29" ht="18.75" hidden="1" customHeight="1" spans="1:23">
      <c r="A29" s="25"/>
      <c r="B29" s="20" t="s">
        <v>225</v>
      </c>
      <c r="C29" s="20" t="s">
        <v>226</v>
      </c>
      <c r="D29" s="20" t="s">
        <v>119</v>
      </c>
      <c r="E29" s="20" t="s">
        <v>120</v>
      </c>
      <c r="F29" s="20" t="s">
        <v>233</v>
      </c>
      <c r="G29" s="20" t="s">
        <v>234</v>
      </c>
      <c r="H29" s="23">
        <v>2451.18</v>
      </c>
      <c r="I29" s="23">
        <v>2451.18</v>
      </c>
      <c r="J29" s="23"/>
      <c r="K29" s="23"/>
      <c r="L29" s="23">
        <v>2451.18</v>
      </c>
      <c r="M29" s="23"/>
      <c r="N29" s="23"/>
      <c r="O29" s="23"/>
      <c r="P29" s="23"/>
      <c r="Q29" s="23"/>
      <c r="R29" s="23"/>
      <c r="S29" s="23"/>
      <c r="T29" s="23"/>
      <c r="U29" s="23"/>
      <c r="V29" s="23"/>
      <c r="W29" s="23"/>
    </row>
    <row r="30" ht="18.75" hidden="1" customHeight="1" spans="1:23">
      <c r="A30" s="25"/>
      <c r="B30" s="20" t="s">
        <v>235</v>
      </c>
      <c r="C30" s="20" t="s">
        <v>126</v>
      </c>
      <c r="D30" s="20" t="s">
        <v>125</v>
      </c>
      <c r="E30" s="20" t="s">
        <v>126</v>
      </c>
      <c r="F30" s="20" t="s">
        <v>236</v>
      </c>
      <c r="G30" s="20" t="s">
        <v>126</v>
      </c>
      <c r="H30" s="23">
        <v>39646.08</v>
      </c>
      <c r="I30" s="23">
        <v>39646.08</v>
      </c>
      <c r="J30" s="23"/>
      <c r="K30" s="23"/>
      <c r="L30" s="23">
        <v>39646.08</v>
      </c>
      <c r="M30" s="23"/>
      <c r="N30" s="23"/>
      <c r="O30" s="23"/>
      <c r="P30" s="23"/>
      <c r="Q30" s="23"/>
      <c r="R30" s="23"/>
      <c r="S30" s="23"/>
      <c r="T30" s="23"/>
      <c r="U30" s="23"/>
      <c r="V30" s="23"/>
      <c r="W30" s="23"/>
    </row>
    <row r="31" ht="18.75" hidden="1" customHeight="1" spans="1:23">
      <c r="A31" s="25"/>
      <c r="B31" s="20" t="s">
        <v>235</v>
      </c>
      <c r="C31" s="20" t="s">
        <v>126</v>
      </c>
      <c r="D31" s="20" t="s">
        <v>125</v>
      </c>
      <c r="E31" s="20" t="s">
        <v>126</v>
      </c>
      <c r="F31" s="20" t="s">
        <v>236</v>
      </c>
      <c r="G31" s="20" t="s">
        <v>126</v>
      </c>
      <c r="H31" s="23">
        <v>102738.12</v>
      </c>
      <c r="I31" s="23">
        <v>102738.12</v>
      </c>
      <c r="J31" s="23"/>
      <c r="K31" s="23"/>
      <c r="L31" s="23">
        <v>102738.12</v>
      </c>
      <c r="M31" s="23"/>
      <c r="N31" s="23"/>
      <c r="O31" s="23"/>
      <c r="P31" s="23"/>
      <c r="Q31" s="23"/>
      <c r="R31" s="23"/>
      <c r="S31" s="23"/>
      <c r="T31" s="23"/>
      <c r="U31" s="23"/>
      <c r="V31" s="23"/>
      <c r="W31" s="23"/>
    </row>
    <row r="32" ht="18.75" hidden="1" customHeight="1" spans="1:23">
      <c r="A32" s="25"/>
      <c r="B32" s="20" t="s">
        <v>237</v>
      </c>
      <c r="C32" s="20" t="s">
        <v>238</v>
      </c>
      <c r="D32" s="20" t="s">
        <v>88</v>
      </c>
      <c r="E32" s="20" t="s">
        <v>89</v>
      </c>
      <c r="F32" s="20" t="s">
        <v>239</v>
      </c>
      <c r="G32" s="20" t="s">
        <v>238</v>
      </c>
      <c r="H32" s="23">
        <v>9095280</v>
      </c>
      <c r="I32" s="23">
        <v>9095280</v>
      </c>
      <c r="J32" s="23"/>
      <c r="K32" s="23"/>
      <c r="L32" s="23">
        <v>9095280</v>
      </c>
      <c r="M32" s="23"/>
      <c r="N32" s="23"/>
      <c r="O32" s="23"/>
      <c r="P32" s="23"/>
      <c r="Q32" s="23"/>
      <c r="R32" s="23"/>
      <c r="S32" s="23"/>
      <c r="T32" s="23"/>
      <c r="U32" s="23"/>
      <c r="V32" s="23"/>
      <c r="W32" s="23"/>
    </row>
    <row r="33" ht="18.75" hidden="1" customHeight="1" spans="1:23">
      <c r="A33" s="25"/>
      <c r="B33" s="20" t="s">
        <v>240</v>
      </c>
      <c r="C33" s="20" t="s">
        <v>241</v>
      </c>
      <c r="D33" s="20" t="s">
        <v>88</v>
      </c>
      <c r="E33" s="20" t="s">
        <v>89</v>
      </c>
      <c r="F33" s="20">
        <v>30226</v>
      </c>
      <c r="G33" s="20" t="s">
        <v>242</v>
      </c>
      <c r="H33" s="23">
        <v>14400</v>
      </c>
      <c r="I33" s="23">
        <v>14400</v>
      </c>
      <c r="J33" s="23"/>
      <c r="K33" s="23"/>
      <c r="L33" s="23">
        <v>14400</v>
      </c>
      <c r="M33" s="23"/>
      <c r="N33" s="23"/>
      <c r="O33" s="23"/>
      <c r="P33" s="23"/>
      <c r="Q33" s="23"/>
      <c r="R33" s="23"/>
      <c r="S33" s="23"/>
      <c r="T33" s="23"/>
      <c r="U33" s="23"/>
      <c r="V33" s="23"/>
      <c r="W33" s="23"/>
    </row>
    <row r="34" ht="18.75" hidden="1" customHeight="1" spans="1:23">
      <c r="A34" s="25"/>
      <c r="B34" s="20" t="s">
        <v>240</v>
      </c>
      <c r="C34" s="20" t="s">
        <v>241</v>
      </c>
      <c r="D34" s="20" t="s">
        <v>88</v>
      </c>
      <c r="E34" s="20" t="s">
        <v>89</v>
      </c>
      <c r="F34" s="20" t="s">
        <v>243</v>
      </c>
      <c r="G34" s="20" t="s">
        <v>244</v>
      </c>
      <c r="H34" s="23">
        <v>10000</v>
      </c>
      <c r="I34" s="23">
        <v>10000</v>
      </c>
      <c r="J34" s="23"/>
      <c r="K34" s="23"/>
      <c r="L34" s="23">
        <v>10000</v>
      </c>
      <c r="M34" s="23"/>
      <c r="N34" s="23"/>
      <c r="O34" s="23"/>
      <c r="P34" s="23"/>
      <c r="Q34" s="23"/>
      <c r="R34" s="23"/>
      <c r="S34" s="23"/>
      <c r="T34" s="23"/>
      <c r="U34" s="23"/>
      <c r="V34" s="23"/>
      <c r="W34" s="23"/>
    </row>
    <row r="35" ht="18.75" hidden="1" customHeight="1" spans="1:23">
      <c r="A35" s="25"/>
      <c r="B35" s="20" t="s">
        <v>240</v>
      </c>
      <c r="C35" s="20" t="s">
        <v>241</v>
      </c>
      <c r="D35" s="20" t="s">
        <v>88</v>
      </c>
      <c r="E35" s="20" t="s">
        <v>89</v>
      </c>
      <c r="F35" s="20" t="s">
        <v>245</v>
      </c>
      <c r="G35" s="20" t="s">
        <v>246</v>
      </c>
      <c r="H35" s="23">
        <v>4000</v>
      </c>
      <c r="I35" s="23">
        <v>4000</v>
      </c>
      <c r="J35" s="23"/>
      <c r="K35" s="23"/>
      <c r="L35" s="23">
        <v>4000</v>
      </c>
      <c r="M35" s="23"/>
      <c r="N35" s="23"/>
      <c r="O35" s="23"/>
      <c r="P35" s="23"/>
      <c r="Q35" s="23"/>
      <c r="R35" s="23"/>
      <c r="S35" s="23"/>
      <c r="T35" s="23"/>
      <c r="U35" s="23"/>
      <c r="V35" s="23"/>
      <c r="W35" s="23"/>
    </row>
    <row r="36" ht="18.75" hidden="1" customHeight="1" spans="1:23">
      <c r="A36" s="25"/>
      <c r="B36" s="20" t="s">
        <v>247</v>
      </c>
      <c r="C36" s="20" t="s">
        <v>248</v>
      </c>
      <c r="D36" s="20" t="s">
        <v>88</v>
      </c>
      <c r="E36" s="20" t="s">
        <v>89</v>
      </c>
      <c r="F36" s="20" t="s">
        <v>249</v>
      </c>
      <c r="G36" s="20" t="s">
        <v>184</v>
      </c>
      <c r="H36" s="23">
        <v>6250</v>
      </c>
      <c r="I36" s="23">
        <v>6250</v>
      </c>
      <c r="J36" s="23"/>
      <c r="K36" s="23"/>
      <c r="L36" s="23">
        <v>6250</v>
      </c>
      <c r="M36" s="23"/>
      <c r="N36" s="23"/>
      <c r="O36" s="23"/>
      <c r="P36" s="23"/>
      <c r="Q36" s="23"/>
      <c r="R36" s="23"/>
      <c r="S36" s="23"/>
      <c r="T36" s="23"/>
      <c r="U36" s="23"/>
      <c r="V36" s="23"/>
      <c r="W36" s="23"/>
    </row>
    <row r="37" ht="18.75" hidden="1" customHeight="1" spans="1:23">
      <c r="A37" s="25"/>
      <c r="B37" s="20" t="s">
        <v>240</v>
      </c>
      <c r="C37" s="20" t="s">
        <v>241</v>
      </c>
      <c r="D37" s="20" t="s">
        <v>94</v>
      </c>
      <c r="E37" s="20" t="s">
        <v>95</v>
      </c>
      <c r="F37" s="20" t="s">
        <v>250</v>
      </c>
      <c r="G37" s="20" t="s">
        <v>251</v>
      </c>
      <c r="H37" s="23">
        <v>10000</v>
      </c>
      <c r="I37" s="23">
        <v>10000</v>
      </c>
      <c r="J37" s="23"/>
      <c r="K37" s="23"/>
      <c r="L37" s="23">
        <v>10000</v>
      </c>
      <c r="M37" s="23"/>
      <c r="N37" s="23"/>
      <c r="O37" s="23"/>
      <c r="P37" s="23"/>
      <c r="Q37" s="23"/>
      <c r="R37" s="23"/>
      <c r="S37" s="23"/>
      <c r="T37" s="23"/>
      <c r="U37" s="23"/>
      <c r="V37" s="23"/>
      <c r="W37" s="23"/>
    </row>
    <row r="38" ht="18.75" hidden="1" customHeight="1" spans="1:23">
      <c r="A38" s="25"/>
      <c r="B38" s="20" t="s">
        <v>252</v>
      </c>
      <c r="C38" s="20" t="s">
        <v>253</v>
      </c>
      <c r="D38" s="20" t="s">
        <v>94</v>
      </c>
      <c r="E38" s="20" t="s">
        <v>95</v>
      </c>
      <c r="F38" s="20" t="s">
        <v>254</v>
      </c>
      <c r="G38" s="20" t="s">
        <v>255</v>
      </c>
      <c r="H38" s="23">
        <v>5000</v>
      </c>
      <c r="I38" s="23">
        <v>5000</v>
      </c>
      <c r="J38" s="23"/>
      <c r="K38" s="23"/>
      <c r="L38" s="23">
        <v>5000</v>
      </c>
      <c r="M38" s="23"/>
      <c r="N38" s="23"/>
      <c r="O38" s="23"/>
      <c r="P38" s="23"/>
      <c r="Q38" s="23"/>
      <c r="R38" s="23"/>
      <c r="S38" s="23"/>
      <c r="T38" s="23"/>
      <c r="U38" s="23"/>
      <c r="V38" s="23"/>
      <c r="W38" s="23"/>
    </row>
    <row r="39" ht="18.75" hidden="1" customHeight="1" spans="1:23">
      <c r="A39" s="25"/>
      <c r="B39" s="20" t="s">
        <v>240</v>
      </c>
      <c r="C39" s="20" t="s">
        <v>241</v>
      </c>
      <c r="D39" s="20" t="s">
        <v>94</v>
      </c>
      <c r="E39" s="20" t="s">
        <v>95</v>
      </c>
      <c r="F39" s="20" t="s">
        <v>243</v>
      </c>
      <c r="G39" s="20" t="s">
        <v>244</v>
      </c>
      <c r="H39" s="23">
        <v>4800</v>
      </c>
      <c r="I39" s="23">
        <v>4800</v>
      </c>
      <c r="J39" s="23"/>
      <c r="K39" s="23"/>
      <c r="L39" s="23">
        <v>4800</v>
      </c>
      <c r="M39" s="23"/>
      <c r="N39" s="23"/>
      <c r="O39" s="23"/>
      <c r="P39" s="23"/>
      <c r="Q39" s="23"/>
      <c r="R39" s="23"/>
      <c r="S39" s="23"/>
      <c r="T39" s="23"/>
      <c r="U39" s="23"/>
      <c r="V39" s="23"/>
      <c r="W39" s="23"/>
    </row>
    <row r="40" ht="18.75" hidden="1" customHeight="1" spans="1:23">
      <c r="A40" s="25"/>
      <c r="B40" s="20" t="s">
        <v>256</v>
      </c>
      <c r="C40" s="20" t="s">
        <v>257</v>
      </c>
      <c r="D40" s="20" t="s">
        <v>88</v>
      </c>
      <c r="E40" s="20" t="s">
        <v>89</v>
      </c>
      <c r="F40" s="20" t="s">
        <v>258</v>
      </c>
      <c r="G40" s="20" t="s">
        <v>257</v>
      </c>
      <c r="H40" s="23">
        <v>6646.8</v>
      </c>
      <c r="I40" s="23">
        <v>6646.8</v>
      </c>
      <c r="J40" s="23"/>
      <c r="K40" s="23"/>
      <c r="L40" s="23">
        <v>6646.8</v>
      </c>
      <c r="M40" s="23"/>
      <c r="N40" s="23"/>
      <c r="O40" s="23"/>
      <c r="P40" s="23"/>
      <c r="Q40" s="23"/>
      <c r="R40" s="23"/>
      <c r="S40" s="23"/>
      <c r="T40" s="23"/>
      <c r="U40" s="23"/>
      <c r="V40" s="23"/>
      <c r="W40" s="23"/>
    </row>
    <row r="41" ht="18.75" hidden="1" customHeight="1" spans="1:23">
      <c r="A41" s="25"/>
      <c r="B41" s="20" t="s">
        <v>256</v>
      </c>
      <c r="C41" s="20" t="s">
        <v>257</v>
      </c>
      <c r="D41" s="20" t="s">
        <v>94</v>
      </c>
      <c r="E41" s="20" t="s">
        <v>95</v>
      </c>
      <c r="F41" s="20" t="s">
        <v>258</v>
      </c>
      <c r="G41" s="20" t="s">
        <v>257</v>
      </c>
      <c r="H41" s="23">
        <v>2806.8</v>
      </c>
      <c r="I41" s="23">
        <v>2806.8</v>
      </c>
      <c r="J41" s="23"/>
      <c r="K41" s="23"/>
      <c r="L41" s="23">
        <v>2806.8</v>
      </c>
      <c r="M41" s="23"/>
      <c r="N41" s="23"/>
      <c r="O41" s="23"/>
      <c r="P41" s="23"/>
      <c r="Q41" s="23"/>
      <c r="R41" s="23"/>
      <c r="S41" s="23"/>
      <c r="T41" s="23"/>
      <c r="U41" s="23"/>
      <c r="V41" s="23"/>
      <c r="W41" s="23"/>
    </row>
    <row r="42" ht="18.75" hidden="1" customHeight="1" spans="1:23">
      <c r="A42" s="25"/>
      <c r="B42" s="20" t="s">
        <v>259</v>
      </c>
      <c r="C42" s="20" t="s">
        <v>255</v>
      </c>
      <c r="D42" s="20" t="s">
        <v>88</v>
      </c>
      <c r="E42" s="20" t="s">
        <v>89</v>
      </c>
      <c r="F42" s="20" t="s">
        <v>254</v>
      </c>
      <c r="G42" s="20" t="s">
        <v>255</v>
      </c>
      <c r="H42" s="23">
        <v>10000</v>
      </c>
      <c r="I42" s="23">
        <v>10000</v>
      </c>
      <c r="J42" s="23"/>
      <c r="K42" s="23"/>
      <c r="L42" s="23">
        <v>10000</v>
      </c>
      <c r="M42" s="23"/>
      <c r="N42" s="23"/>
      <c r="O42" s="23"/>
      <c r="P42" s="23"/>
      <c r="Q42" s="23"/>
      <c r="R42" s="23"/>
      <c r="S42" s="23"/>
      <c r="T42" s="23"/>
      <c r="U42" s="23"/>
      <c r="V42" s="23"/>
      <c r="W42" s="23"/>
    </row>
    <row r="43" ht="18.75" hidden="1" customHeight="1" spans="1:23">
      <c r="A43" s="25"/>
      <c r="B43" s="20" t="s">
        <v>260</v>
      </c>
      <c r="C43" s="20" t="s">
        <v>261</v>
      </c>
      <c r="D43" s="20" t="s">
        <v>88</v>
      </c>
      <c r="E43" s="20" t="s">
        <v>89</v>
      </c>
      <c r="F43" s="20" t="s">
        <v>262</v>
      </c>
      <c r="G43" s="20" t="s">
        <v>263</v>
      </c>
      <c r="H43" s="23">
        <v>104376</v>
      </c>
      <c r="I43" s="23">
        <v>104376</v>
      </c>
      <c r="J43" s="23"/>
      <c r="K43" s="23"/>
      <c r="L43" s="23">
        <v>104376</v>
      </c>
      <c r="M43" s="23"/>
      <c r="N43" s="23"/>
      <c r="O43" s="23"/>
      <c r="P43" s="23"/>
      <c r="Q43" s="23"/>
      <c r="R43" s="23"/>
      <c r="S43" s="23"/>
      <c r="T43" s="23"/>
      <c r="U43" s="23"/>
      <c r="V43" s="23"/>
      <c r="W43" s="23"/>
    </row>
    <row r="44" ht="18.75" hidden="1" customHeight="1" spans="1:23">
      <c r="A44" s="25"/>
      <c r="B44" s="20" t="s">
        <v>264</v>
      </c>
      <c r="C44" s="20" t="s">
        <v>265</v>
      </c>
      <c r="D44" s="20" t="s">
        <v>88</v>
      </c>
      <c r="E44" s="20" t="s">
        <v>89</v>
      </c>
      <c r="F44" s="20" t="s">
        <v>262</v>
      </c>
      <c r="G44" s="20" t="s">
        <v>263</v>
      </c>
      <c r="H44" s="23">
        <v>3500</v>
      </c>
      <c r="I44" s="23">
        <v>3500</v>
      </c>
      <c r="J44" s="23"/>
      <c r="K44" s="23"/>
      <c r="L44" s="23">
        <v>3500</v>
      </c>
      <c r="M44" s="23"/>
      <c r="N44" s="23"/>
      <c r="O44" s="23"/>
      <c r="P44" s="23"/>
      <c r="Q44" s="23"/>
      <c r="R44" s="23"/>
      <c r="S44" s="23"/>
      <c r="T44" s="23"/>
      <c r="U44" s="23"/>
      <c r="V44" s="23"/>
      <c r="W44" s="23"/>
    </row>
    <row r="45" ht="18.75" hidden="1" customHeight="1" spans="1:23">
      <c r="A45" s="25"/>
      <c r="B45" s="20" t="s">
        <v>264</v>
      </c>
      <c r="C45" s="20" t="s">
        <v>265</v>
      </c>
      <c r="D45" s="20" t="s">
        <v>94</v>
      </c>
      <c r="E45" s="20" t="s">
        <v>95</v>
      </c>
      <c r="F45" s="20" t="s">
        <v>262</v>
      </c>
      <c r="G45" s="20" t="s">
        <v>263</v>
      </c>
      <c r="H45" s="23">
        <v>2000</v>
      </c>
      <c r="I45" s="23">
        <v>2000</v>
      </c>
      <c r="J45" s="23"/>
      <c r="K45" s="23"/>
      <c r="L45" s="23">
        <v>2000</v>
      </c>
      <c r="M45" s="23"/>
      <c r="N45" s="23"/>
      <c r="O45" s="23"/>
      <c r="P45" s="23"/>
      <c r="Q45" s="23"/>
      <c r="R45" s="23"/>
      <c r="S45" s="23"/>
      <c r="T45" s="23"/>
      <c r="U45" s="23"/>
      <c r="V45" s="23"/>
      <c r="W45" s="23"/>
    </row>
    <row r="46" ht="18.75" customHeight="1" spans="1:23">
      <c r="A46" s="25"/>
      <c r="B46" s="20" t="s">
        <v>266</v>
      </c>
      <c r="C46" s="20" t="s">
        <v>267</v>
      </c>
      <c r="D46" s="20" t="s">
        <v>105</v>
      </c>
      <c r="E46" s="20" t="s">
        <v>106</v>
      </c>
      <c r="F46" s="20" t="s">
        <v>268</v>
      </c>
      <c r="G46" s="20" t="s">
        <v>269</v>
      </c>
      <c r="H46" s="23">
        <v>65228.4</v>
      </c>
      <c r="I46" s="23">
        <v>65228.4</v>
      </c>
      <c r="J46" s="23"/>
      <c r="K46" s="23"/>
      <c r="L46" s="23">
        <v>65228.4</v>
      </c>
      <c r="M46" s="23"/>
      <c r="N46" s="23"/>
      <c r="O46" s="23"/>
      <c r="P46" s="23"/>
      <c r="Q46" s="23"/>
      <c r="R46" s="23"/>
      <c r="S46" s="23"/>
      <c r="T46" s="23"/>
      <c r="U46" s="23"/>
      <c r="V46" s="23"/>
      <c r="W46" s="23"/>
    </row>
    <row r="47" ht="18.75" customHeight="1" spans="1:23">
      <c r="A47" s="25"/>
      <c r="B47" s="20" t="s">
        <v>270</v>
      </c>
      <c r="C47" s="20" t="s">
        <v>271</v>
      </c>
      <c r="D47" s="20" t="s">
        <v>88</v>
      </c>
      <c r="E47" s="20" t="s">
        <v>89</v>
      </c>
      <c r="F47" s="20" t="s">
        <v>272</v>
      </c>
      <c r="G47" s="20" t="s">
        <v>273</v>
      </c>
      <c r="H47" s="23">
        <v>3741250</v>
      </c>
      <c r="I47" s="23">
        <v>3741250</v>
      </c>
      <c r="J47" s="23"/>
      <c r="K47" s="23"/>
      <c r="L47" s="23">
        <v>3741250</v>
      </c>
      <c r="M47" s="23"/>
      <c r="N47" s="23"/>
      <c r="O47" s="23"/>
      <c r="P47" s="23"/>
      <c r="Q47" s="23"/>
      <c r="R47" s="23"/>
      <c r="S47" s="23"/>
      <c r="T47" s="23"/>
      <c r="U47" s="23"/>
      <c r="V47" s="23"/>
      <c r="W47" s="23"/>
    </row>
    <row r="48" ht="18.75" hidden="1" customHeight="1" spans="1:23">
      <c r="A48" s="25"/>
      <c r="B48" s="20" t="s">
        <v>274</v>
      </c>
      <c r="C48" s="20" t="s">
        <v>275</v>
      </c>
      <c r="D48" s="20" t="s">
        <v>90</v>
      </c>
      <c r="E48" s="20" t="s">
        <v>91</v>
      </c>
      <c r="F48" s="20" t="s">
        <v>239</v>
      </c>
      <c r="G48" s="20" t="s">
        <v>238</v>
      </c>
      <c r="H48" s="23">
        <v>1616313.6</v>
      </c>
      <c r="I48" s="23">
        <v>1616313.6</v>
      </c>
      <c r="J48" s="23"/>
      <c r="K48" s="23"/>
      <c r="L48" s="23">
        <v>1616313.6</v>
      </c>
      <c r="M48" s="23"/>
      <c r="N48" s="23"/>
      <c r="O48" s="23"/>
      <c r="P48" s="23"/>
      <c r="Q48" s="23"/>
      <c r="R48" s="23"/>
      <c r="S48" s="23"/>
      <c r="T48" s="23"/>
      <c r="U48" s="23"/>
      <c r="V48" s="23"/>
      <c r="W48" s="23"/>
    </row>
    <row r="49" ht="18.75" hidden="1" customHeight="1" spans="1:23">
      <c r="A49" s="22" t="s">
        <v>56</v>
      </c>
      <c r="B49" s="22"/>
      <c r="C49" s="22"/>
      <c r="D49" s="22"/>
      <c r="E49" s="22"/>
      <c r="F49" s="22"/>
      <c r="G49" s="22"/>
      <c r="H49" s="23">
        <v>16608375.51</v>
      </c>
      <c r="I49" s="23">
        <v>16608375.51</v>
      </c>
      <c r="J49" s="23"/>
      <c r="K49" s="23"/>
      <c r="L49" s="23">
        <v>16608375.51</v>
      </c>
      <c r="M49" s="23"/>
      <c r="N49" s="23"/>
      <c r="O49" s="23"/>
      <c r="P49" s="23"/>
      <c r="Q49" s="23"/>
      <c r="R49" s="23"/>
      <c r="S49" s="23"/>
      <c r="T49" s="23"/>
      <c r="U49" s="23"/>
      <c r="V49" s="23"/>
      <c r="W49" s="23"/>
    </row>
  </sheetData>
  <autoFilter ref="A1:W49">
    <filterColumn colId="5">
      <filters blank="1">
        <filter val="部门经济科目编码"/>
        <filter val="30302"/>
        <filter val="30305"/>
        <filter val="6"/>
        <filter val="2025年部门基本支出预算表"/>
      </filters>
    </filterColumn>
    <extLst/>
  </autoFilter>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26"/>
  <sheetViews>
    <sheetView showZeros="0" topLeftCell="H1" workbookViewId="0">
      <selection activeCell="B8" sqref="B8:U8"/>
    </sheetView>
  </sheetViews>
  <sheetFormatPr defaultColWidth="9.14285714285714" defaultRowHeight="14.25" customHeight="1"/>
  <cols>
    <col min="1" max="1" width="12.4190476190476" customWidth="1"/>
    <col min="2" max="2" width="33.7333333333333" customWidth="1"/>
    <col min="3" max="3" width="11.1428571428571" customWidth="1"/>
    <col min="4" max="4" width="17.7142857142857" customWidth="1"/>
    <col min="5" max="5" width="9.84761904761905" customWidth="1"/>
    <col min="6" max="6" width="17.7142857142857" customWidth="1"/>
    <col min="7" max="19" width="19.1428571428571" customWidth="1"/>
    <col min="20" max="21" width="19.2857142857143" customWidth="1"/>
  </cols>
  <sheetData>
    <row r="1" ht="13.5" customHeight="1" spans="2:21">
      <c r="B1" s="138"/>
      <c r="C1" s="1"/>
      <c r="D1" s="1"/>
      <c r="E1" s="1"/>
      <c r="F1" s="1"/>
      <c r="G1" s="2"/>
      <c r="H1" s="2"/>
      <c r="I1" s="2"/>
      <c r="J1" s="2"/>
      <c r="K1" s="2"/>
      <c r="L1" s="2"/>
      <c r="M1" s="2"/>
      <c r="N1" s="2"/>
      <c r="O1" s="2"/>
      <c r="S1" s="138"/>
      <c r="U1" s="34" t="s">
        <v>276</v>
      </c>
    </row>
    <row r="2" ht="41.25" customHeight="1" spans="1:21">
      <c r="A2" s="4" t="str">
        <f>"2025"&amp;"年部门项目支出预算表"</f>
        <v>2025年部门项目支出预算表</v>
      </c>
      <c r="B2" s="5"/>
      <c r="C2" s="5"/>
      <c r="D2" s="5"/>
      <c r="E2" s="5"/>
      <c r="F2" s="5"/>
      <c r="G2" s="5"/>
      <c r="H2" s="5"/>
      <c r="I2" s="5"/>
      <c r="J2" s="5"/>
      <c r="K2" s="5"/>
      <c r="L2" s="5"/>
      <c r="M2" s="5"/>
      <c r="N2" s="5"/>
      <c r="O2" s="5"/>
      <c r="P2" s="5"/>
      <c r="Q2" s="5"/>
      <c r="R2" s="5"/>
      <c r="S2" s="5"/>
      <c r="T2" s="5"/>
      <c r="U2" s="5"/>
    </row>
    <row r="3" ht="18.75" customHeight="1" spans="1:21">
      <c r="A3" s="6" t="str">
        <f>"单位名称："&amp;"中国共产党镇康县委员会政法委员会"</f>
        <v>单位名称：中国共产党镇康县委员会政法委员会</v>
      </c>
      <c r="B3" s="7"/>
      <c r="C3" s="7"/>
      <c r="D3" s="7"/>
      <c r="E3" s="7"/>
      <c r="F3" s="7"/>
      <c r="G3" s="8"/>
      <c r="H3" s="8"/>
      <c r="I3" s="8"/>
      <c r="J3" s="8"/>
      <c r="K3" s="8"/>
      <c r="L3" s="8"/>
      <c r="M3" s="8"/>
      <c r="N3" s="8"/>
      <c r="O3" s="8"/>
      <c r="S3" s="138"/>
      <c r="U3" s="34" t="s">
        <v>179</v>
      </c>
    </row>
    <row r="4" ht="18.75" customHeight="1" spans="1:21">
      <c r="A4" s="9" t="s">
        <v>277</v>
      </c>
      <c r="B4" s="10" t="s">
        <v>193</v>
      </c>
      <c r="C4" s="10" t="s">
        <v>195</v>
      </c>
      <c r="D4" s="10" t="s">
        <v>196</v>
      </c>
      <c r="E4" s="10" t="s">
        <v>278</v>
      </c>
      <c r="F4" s="10" t="s">
        <v>279</v>
      </c>
      <c r="G4" s="27" t="s">
        <v>56</v>
      </c>
      <c r="H4" s="11" t="s">
        <v>280</v>
      </c>
      <c r="I4" s="12"/>
      <c r="J4" s="12"/>
      <c r="K4" s="13"/>
      <c r="L4" s="11" t="s">
        <v>201</v>
      </c>
      <c r="M4" s="12"/>
      <c r="N4" s="13"/>
      <c r="O4" s="10" t="s">
        <v>62</v>
      </c>
      <c r="P4" s="11" t="s">
        <v>78</v>
      </c>
      <c r="Q4" s="12"/>
      <c r="R4" s="12"/>
      <c r="S4" s="12"/>
      <c r="T4" s="12"/>
      <c r="U4" s="13"/>
    </row>
    <row r="5" ht="18.75" customHeight="1" spans="1:21">
      <c r="A5" s="14"/>
      <c r="B5" s="28"/>
      <c r="C5" s="15"/>
      <c r="D5" s="15"/>
      <c r="E5" s="15"/>
      <c r="F5" s="15"/>
      <c r="G5" s="28"/>
      <c r="H5" s="139" t="s">
        <v>59</v>
      </c>
      <c r="I5" s="143"/>
      <c r="J5" s="10" t="s">
        <v>60</v>
      </c>
      <c r="K5" s="10" t="s">
        <v>61</v>
      </c>
      <c r="L5" s="10" t="s">
        <v>59</v>
      </c>
      <c r="M5" s="10" t="s">
        <v>60</v>
      </c>
      <c r="N5" s="10" t="s">
        <v>61</v>
      </c>
      <c r="O5" s="15"/>
      <c r="P5" s="10" t="s">
        <v>58</v>
      </c>
      <c r="Q5" s="9" t="s">
        <v>65</v>
      </c>
      <c r="R5" s="9" t="s">
        <v>207</v>
      </c>
      <c r="S5" s="9" t="s">
        <v>67</v>
      </c>
      <c r="T5" s="9" t="s">
        <v>68</v>
      </c>
      <c r="U5" s="9" t="s">
        <v>69</v>
      </c>
    </row>
    <row r="6" ht="18.75" customHeight="1" spans="1:21">
      <c r="A6" s="28"/>
      <c r="B6" s="28"/>
      <c r="C6" s="28"/>
      <c r="D6" s="28"/>
      <c r="E6" s="28"/>
      <c r="F6" s="28"/>
      <c r="G6" s="28"/>
      <c r="H6" s="140" t="s">
        <v>58</v>
      </c>
      <c r="I6" s="105"/>
      <c r="J6" s="28"/>
      <c r="K6" s="28"/>
      <c r="L6" s="28"/>
      <c r="M6" s="28"/>
      <c r="N6" s="28"/>
      <c r="O6" s="28"/>
      <c r="P6" s="28"/>
      <c r="Q6" s="144"/>
      <c r="R6" s="144"/>
      <c r="S6" s="144"/>
      <c r="T6" s="144"/>
      <c r="U6" s="144"/>
    </row>
    <row r="7" ht="18.75" customHeight="1" spans="1:21">
      <c r="A7" s="16"/>
      <c r="B7" s="29"/>
      <c r="C7" s="17"/>
      <c r="D7" s="17"/>
      <c r="E7" s="17"/>
      <c r="F7" s="17"/>
      <c r="G7" s="29"/>
      <c r="H7" s="42" t="s">
        <v>58</v>
      </c>
      <c r="I7" s="42" t="s">
        <v>281</v>
      </c>
      <c r="J7" s="17"/>
      <c r="K7" s="17"/>
      <c r="L7" s="17"/>
      <c r="M7" s="17"/>
      <c r="N7" s="17"/>
      <c r="O7" s="17"/>
      <c r="P7" s="17"/>
      <c r="Q7" s="17"/>
      <c r="R7" s="17"/>
      <c r="S7" s="29"/>
      <c r="T7" s="17"/>
      <c r="U7" s="17"/>
    </row>
    <row r="8" ht="18.75" customHeight="1" spans="1:21">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row>
    <row r="9" ht="18.75" customHeight="1" spans="1:21">
      <c r="A9" s="20"/>
      <c r="B9" s="20"/>
      <c r="C9" s="20"/>
      <c r="D9" s="20"/>
      <c r="E9" s="20"/>
      <c r="F9" s="20"/>
      <c r="G9" s="23">
        <v>200000</v>
      </c>
      <c r="H9" s="23">
        <v>200000</v>
      </c>
      <c r="I9" s="23">
        <v>200000</v>
      </c>
      <c r="J9" s="23"/>
      <c r="K9" s="23"/>
      <c r="L9" s="23"/>
      <c r="M9" s="23"/>
      <c r="N9" s="23"/>
      <c r="O9" s="23"/>
      <c r="P9" s="23"/>
      <c r="Q9" s="23"/>
      <c r="R9" s="23"/>
      <c r="S9" s="23"/>
      <c r="T9" s="23"/>
      <c r="U9" s="23"/>
    </row>
    <row r="10" ht="18.75" customHeight="1" spans="1:21">
      <c r="A10" s="30" t="s">
        <v>282</v>
      </c>
      <c r="B10" s="30" t="s">
        <v>283</v>
      </c>
      <c r="C10" s="30" t="s">
        <v>100</v>
      </c>
      <c r="D10" s="30" t="s">
        <v>99</v>
      </c>
      <c r="E10" s="30" t="s">
        <v>284</v>
      </c>
      <c r="F10" s="30" t="s">
        <v>285</v>
      </c>
      <c r="G10" s="23">
        <v>200000</v>
      </c>
      <c r="H10" s="23">
        <v>200000</v>
      </c>
      <c r="I10" s="23">
        <v>200000</v>
      </c>
      <c r="J10" s="23"/>
      <c r="K10" s="23"/>
      <c r="L10" s="23"/>
      <c r="M10" s="23"/>
      <c r="N10" s="23"/>
      <c r="O10" s="23"/>
      <c r="P10" s="23"/>
      <c r="Q10" s="23"/>
      <c r="R10" s="23"/>
      <c r="S10" s="23"/>
      <c r="T10" s="23"/>
      <c r="U10" s="23"/>
    </row>
    <row r="11" ht="18.75" customHeight="1" spans="1:21">
      <c r="A11" s="25"/>
      <c r="B11" s="25"/>
      <c r="C11" s="25"/>
      <c r="D11" s="25"/>
      <c r="E11" s="25"/>
      <c r="F11" s="25"/>
      <c r="G11" s="23">
        <v>267600</v>
      </c>
      <c r="H11" s="23">
        <v>267600</v>
      </c>
      <c r="I11" s="23">
        <v>267600</v>
      </c>
      <c r="J11" s="23"/>
      <c r="K11" s="23"/>
      <c r="L11" s="23"/>
      <c r="M11" s="23"/>
      <c r="N11" s="23"/>
      <c r="O11" s="23"/>
      <c r="P11" s="23"/>
      <c r="Q11" s="23"/>
      <c r="R11" s="23"/>
      <c r="S11" s="23"/>
      <c r="T11" s="23"/>
      <c r="U11" s="23"/>
    </row>
    <row r="12" ht="27" customHeight="1" spans="1:21">
      <c r="A12" s="30" t="s">
        <v>282</v>
      </c>
      <c r="B12" s="30" t="s">
        <v>286</v>
      </c>
      <c r="C12" s="30" t="s">
        <v>90</v>
      </c>
      <c r="D12" s="30" t="s">
        <v>91</v>
      </c>
      <c r="E12" s="30" t="s">
        <v>272</v>
      </c>
      <c r="F12" s="30" t="s">
        <v>273</v>
      </c>
      <c r="G12" s="23">
        <v>267600</v>
      </c>
      <c r="H12" s="23">
        <v>267600</v>
      </c>
      <c r="I12" s="23">
        <v>267600</v>
      </c>
      <c r="J12" s="23"/>
      <c r="K12" s="23"/>
      <c r="L12" s="23"/>
      <c r="M12" s="23"/>
      <c r="N12" s="23"/>
      <c r="O12" s="23"/>
      <c r="P12" s="23"/>
      <c r="Q12" s="23"/>
      <c r="R12" s="23"/>
      <c r="S12" s="23"/>
      <c r="T12" s="23"/>
      <c r="U12" s="23"/>
    </row>
    <row r="13" ht="18.75" customHeight="1" spans="1:21">
      <c r="A13" s="25"/>
      <c r="B13" s="25"/>
      <c r="C13" s="25"/>
      <c r="D13" s="25"/>
      <c r="E13" s="25"/>
      <c r="F13" s="25"/>
      <c r="G13" s="23">
        <v>41400</v>
      </c>
      <c r="H13" s="23"/>
      <c r="I13" s="23"/>
      <c r="J13" s="23"/>
      <c r="K13" s="23"/>
      <c r="L13" s="23"/>
      <c r="M13" s="23"/>
      <c r="N13" s="23"/>
      <c r="O13" s="23"/>
      <c r="P13" s="23">
        <v>41400</v>
      </c>
      <c r="Q13" s="23"/>
      <c r="R13" s="23"/>
      <c r="S13" s="23"/>
      <c r="T13" s="23"/>
      <c r="U13" s="23">
        <v>41400</v>
      </c>
    </row>
    <row r="14" ht="18.75" customHeight="1" spans="1:21">
      <c r="A14" s="30" t="s">
        <v>282</v>
      </c>
      <c r="B14" s="30" t="s">
        <v>287</v>
      </c>
      <c r="C14" s="30" t="s">
        <v>90</v>
      </c>
      <c r="D14" s="30" t="s">
        <v>91</v>
      </c>
      <c r="E14" s="30" t="s">
        <v>272</v>
      </c>
      <c r="F14" s="30" t="s">
        <v>273</v>
      </c>
      <c r="G14" s="23">
        <v>41400</v>
      </c>
      <c r="H14" s="23"/>
      <c r="I14" s="23"/>
      <c r="J14" s="23"/>
      <c r="K14" s="23"/>
      <c r="L14" s="23"/>
      <c r="M14" s="23"/>
      <c r="N14" s="23"/>
      <c r="O14" s="23"/>
      <c r="P14" s="23">
        <v>41400</v>
      </c>
      <c r="Q14" s="23"/>
      <c r="R14" s="23"/>
      <c r="S14" s="23"/>
      <c r="T14" s="23"/>
      <c r="U14" s="23">
        <v>41400</v>
      </c>
    </row>
    <row r="15" ht="18.75" customHeight="1" spans="1:21">
      <c r="A15" s="25"/>
      <c r="B15" s="25"/>
      <c r="C15" s="25"/>
      <c r="D15" s="25"/>
      <c r="E15" s="25"/>
      <c r="F15" s="25"/>
      <c r="G15" s="23">
        <v>233153.63</v>
      </c>
      <c r="H15" s="23"/>
      <c r="I15" s="23"/>
      <c r="J15" s="23"/>
      <c r="K15" s="23"/>
      <c r="L15" s="23"/>
      <c r="M15" s="23"/>
      <c r="N15" s="23"/>
      <c r="O15" s="23"/>
      <c r="P15" s="23">
        <v>233153.63</v>
      </c>
      <c r="Q15" s="23"/>
      <c r="R15" s="23"/>
      <c r="S15" s="23"/>
      <c r="T15" s="23"/>
      <c r="U15" s="23">
        <v>233153.63</v>
      </c>
    </row>
    <row r="16" ht="18.75" customHeight="1" spans="1:21">
      <c r="A16" s="30" t="s">
        <v>288</v>
      </c>
      <c r="B16" s="30" t="s">
        <v>289</v>
      </c>
      <c r="C16" s="30" t="s">
        <v>92</v>
      </c>
      <c r="D16" s="30" t="s">
        <v>93</v>
      </c>
      <c r="E16" s="30" t="s">
        <v>243</v>
      </c>
      <c r="F16" s="30" t="s">
        <v>244</v>
      </c>
      <c r="G16" s="23">
        <v>55000</v>
      </c>
      <c r="H16" s="23"/>
      <c r="I16" s="23"/>
      <c r="J16" s="23"/>
      <c r="K16" s="23"/>
      <c r="L16" s="23"/>
      <c r="M16" s="23"/>
      <c r="N16" s="23"/>
      <c r="O16" s="23"/>
      <c r="P16" s="23">
        <v>55000</v>
      </c>
      <c r="Q16" s="23"/>
      <c r="R16" s="23"/>
      <c r="S16" s="23"/>
      <c r="T16" s="23"/>
      <c r="U16" s="23">
        <v>55000</v>
      </c>
    </row>
    <row r="17" ht="18.75" customHeight="1" spans="1:21">
      <c r="A17" s="30" t="s">
        <v>288</v>
      </c>
      <c r="B17" s="30" t="s">
        <v>289</v>
      </c>
      <c r="C17" s="30" t="s">
        <v>92</v>
      </c>
      <c r="D17" s="30" t="s">
        <v>93</v>
      </c>
      <c r="E17" s="30" t="s">
        <v>272</v>
      </c>
      <c r="F17" s="30" t="s">
        <v>273</v>
      </c>
      <c r="G17" s="23">
        <v>178153.63</v>
      </c>
      <c r="H17" s="23"/>
      <c r="I17" s="23"/>
      <c r="J17" s="23"/>
      <c r="K17" s="23"/>
      <c r="L17" s="23"/>
      <c r="M17" s="23"/>
      <c r="N17" s="23"/>
      <c r="O17" s="23"/>
      <c r="P17" s="23">
        <v>178153.63</v>
      </c>
      <c r="Q17" s="23"/>
      <c r="R17" s="23"/>
      <c r="S17" s="23"/>
      <c r="T17" s="23"/>
      <c r="U17" s="23">
        <v>178153.63</v>
      </c>
    </row>
    <row r="18" ht="18.75" customHeight="1" spans="1:21">
      <c r="A18" s="25"/>
      <c r="B18" s="25"/>
      <c r="C18" s="25"/>
      <c r="D18" s="25"/>
      <c r="E18" s="25"/>
      <c r="F18" s="25"/>
      <c r="G18" s="23">
        <v>3000000</v>
      </c>
      <c r="H18" s="23">
        <v>3000000</v>
      </c>
      <c r="I18" s="23">
        <v>3000000</v>
      </c>
      <c r="J18" s="23"/>
      <c r="K18" s="23"/>
      <c r="L18" s="23"/>
      <c r="M18" s="23"/>
      <c r="N18" s="23"/>
      <c r="O18" s="23"/>
      <c r="P18" s="23"/>
      <c r="Q18" s="23"/>
      <c r="R18" s="23"/>
      <c r="S18" s="23"/>
      <c r="T18" s="23"/>
      <c r="U18" s="23"/>
    </row>
    <row r="19" ht="18.75" customHeight="1" spans="1:21">
      <c r="A19" s="30" t="s">
        <v>288</v>
      </c>
      <c r="B19" s="30" t="s">
        <v>290</v>
      </c>
      <c r="C19" s="30" t="s">
        <v>129</v>
      </c>
      <c r="D19" s="30" t="s">
        <v>83</v>
      </c>
      <c r="E19" s="30" t="s">
        <v>291</v>
      </c>
      <c r="F19" s="30" t="s">
        <v>285</v>
      </c>
      <c r="G19" s="23">
        <v>3000000</v>
      </c>
      <c r="H19" s="23">
        <v>3000000</v>
      </c>
      <c r="I19" s="23">
        <v>3000000</v>
      </c>
      <c r="J19" s="23"/>
      <c r="K19" s="23"/>
      <c r="L19" s="23"/>
      <c r="M19" s="23"/>
      <c r="N19" s="23"/>
      <c r="O19" s="23"/>
      <c r="P19" s="23"/>
      <c r="Q19" s="23"/>
      <c r="R19" s="23"/>
      <c r="S19" s="23"/>
      <c r="T19" s="23"/>
      <c r="U19" s="23"/>
    </row>
    <row r="20" ht="18.75" customHeight="1" spans="1:21">
      <c r="A20" s="25"/>
      <c r="B20" s="25"/>
      <c r="C20" s="25"/>
      <c r="D20" s="25"/>
      <c r="E20" s="25"/>
      <c r="F20" s="25"/>
      <c r="G20" s="23">
        <v>500000</v>
      </c>
      <c r="H20" s="23">
        <v>500000</v>
      </c>
      <c r="I20" s="23">
        <v>500000</v>
      </c>
      <c r="J20" s="23"/>
      <c r="K20" s="23"/>
      <c r="L20" s="23"/>
      <c r="M20" s="23"/>
      <c r="N20" s="23"/>
      <c r="O20" s="23"/>
      <c r="P20" s="23"/>
      <c r="Q20" s="23"/>
      <c r="R20" s="23"/>
      <c r="S20" s="23"/>
      <c r="T20" s="23"/>
      <c r="U20" s="23"/>
    </row>
    <row r="21" ht="18.75" customHeight="1" spans="1:21">
      <c r="A21" s="30" t="s">
        <v>288</v>
      </c>
      <c r="B21" s="30" t="s">
        <v>292</v>
      </c>
      <c r="C21" s="30" t="s">
        <v>129</v>
      </c>
      <c r="D21" s="30" t="s">
        <v>83</v>
      </c>
      <c r="E21" s="30" t="s">
        <v>291</v>
      </c>
      <c r="F21" s="30" t="s">
        <v>285</v>
      </c>
      <c r="G21" s="23">
        <v>500000</v>
      </c>
      <c r="H21" s="23">
        <v>500000</v>
      </c>
      <c r="I21" s="23">
        <v>500000</v>
      </c>
      <c r="J21" s="23"/>
      <c r="K21" s="23"/>
      <c r="L21" s="23"/>
      <c r="M21" s="23"/>
      <c r="N21" s="23"/>
      <c r="O21" s="23"/>
      <c r="P21" s="23"/>
      <c r="Q21" s="23"/>
      <c r="R21" s="23"/>
      <c r="S21" s="23"/>
      <c r="T21" s="23"/>
      <c r="U21" s="23"/>
    </row>
    <row r="22" ht="18.75" customHeight="1" spans="1:21">
      <c r="A22" s="25"/>
      <c r="B22" s="25"/>
      <c r="C22" s="25"/>
      <c r="D22" s="25"/>
      <c r="E22" s="25"/>
      <c r="F22" s="25"/>
      <c r="G22" s="23">
        <v>34000</v>
      </c>
      <c r="H22" s="23"/>
      <c r="I22" s="23"/>
      <c r="J22" s="23"/>
      <c r="K22" s="23"/>
      <c r="L22" s="23"/>
      <c r="M22" s="23"/>
      <c r="N22" s="23"/>
      <c r="O22" s="23"/>
      <c r="P22" s="23">
        <v>34000</v>
      </c>
      <c r="Q22" s="23"/>
      <c r="R22" s="23"/>
      <c r="S22" s="23"/>
      <c r="T22" s="23"/>
      <c r="U22" s="23">
        <v>34000</v>
      </c>
    </row>
    <row r="23" ht="18.75" customHeight="1" spans="1:21">
      <c r="A23" s="30" t="s">
        <v>282</v>
      </c>
      <c r="B23" s="30" t="s">
        <v>293</v>
      </c>
      <c r="C23" s="30" t="s">
        <v>90</v>
      </c>
      <c r="D23" s="30" t="s">
        <v>91</v>
      </c>
      <c r="E23" s="30" t="s">
        <v>243</v>
      </c>
      <c r="F23" s="30" t="s">
        <v>244</v>
      </c>
      <c r="G23" s="23">
        <v>34000</v>
      </c>
      <c r="H23" s="23"/>
      <c r="I23" s="23"/>
      <c r="J23" s="23"/>
      <c r="K23" s="23"/>
      <c r="L23" s="23"/>
      <c r="M23" s="23"/>
      <c r="N23" s="23"/>
      <c r="O23" s="23"/>
      <c r="P23" s="23">
        <v>34000</v>
      </c>
      <c r="Q23" s="23"/>
      <c r="R23" s="23"/>
      <c r="S23" s="23"/>
      <c r="T23" s="23"/>
      <c r="U23" s="23">
        <v>34000</v>
      </c>
    </row>
    <row r="24" ht="18.75" customHeight="1" spans="1:21">
      <c r="A24" s="25"/>
      <c r="B24" s="25"/>
      <c r="C24" s="25"/>
      <c r="D24" s="25"/>
      <c r="E24" s="25"/>
      <c r="F24" s="25"/>
      <c r="G24" s="23">
        <v>50000</v>
      </c>
      <c r="H24" s="23">
        <v>50000</v>
      </c>
      <c r="I24" s="23">
        <v>50000</v>
      </c>
      <c r="J24" s="23"/>
      <c r="K24" s="23"/>
      <c r="L24" s="23"/>
      <c r="M24" s="23"/>
      <c r="N24" s="23"/>
      <c r="O24" s="23"/>
      <c r="P24" s="23"/>
      <c r="Q24" s="23"/>
      <c r="R24" s="23"/>
      <c r="S24" s="23"/>
      <c r="T24" s="23"/>
      <c r="U24" s="23"/>
    </row>
    <row r="25" ht="18.75" customHeight="1" spans="1:21">
      <c r="A25" s="30" t="s">
        <v>288</v>
      </c>
      <c r="B25" s="30" t="s">
        <v>294</v>
      </c>
      <c r="C25" s="30" t="s">
        <v>90</v>
      </c>
      <c r="D25" s="30" t="s">
        <v>91</v>
      </c>
      <c r="E25" s="30" t="s">
        <v>243</v>
      </c>
      <c r="F25" s="30" t="s">
        <v>244</v>
      </c>
      <c r="G25" s="23">
        <v>50000</v>
      </c>
      <c r="H25" s="23">
        <v>50000</v>
      </c>
      <c r="I25" s="23">
        <v>50000</v>
      </c>
      <c r="J25" s="23"/>
      <c r="K25" s="23"/>
      <c r="L25" s="23"/>
      <c r="M25" s="23"/>
      <c r="N25" s="23"/>
      <c r="O25" s="23"/>
      <c r="P25" s="23"/>
      <c r="Q25" s="23"/>
      <c r="R25" s="23"/>
      <c r="S25" s="23"/>
      <c r="T25" s="23"/>
      <c r="U25" s="23"/>
    </row>
    <row r="26" ht="18.75" customHeight="1" spans="1:21">
      <c r="A26" s="142" t="s">
        <v>56</v>
      </c>
      <c r="B26" s="142"/>
      <c r="C26" s="142"/>
      <c r="D26" s="142"/>
      <c r="E26" s="142"/>
      <c r="F26" s="142"/>
      <c r="G26" s="23">
        <v>4326153.63</v>
      </c>
      <c r="H26" s="23">
        <v>4017600</v>
      </c>
      <c r="I26" s="23">
        <v>4017600</v>
      </c>
      <c r="J26" s="23"/>
      <c r="K26" s="23"/>
      <c r="L26" s="23"/>
      <c r="M26" s="23"/>
      <c r="N26" s="23"/>
      <c r="O26" s="23"/>
      <c r="P26" s="23">
        <v>308553.63</v>
      </c>
      <c r="Q26" s="23"/>
      <c r="R26" s="23"/>
      <c r="S26" s="23"/>
      <c r="T26" s="23"/>
      <c r="U26" s="23">
        <v>308553.63</v>
      </c>
    </row>
  </sheetData>
  <mergeCells count="26">
    <mergeCell ref="A2:U2"/>
    <mergeCell ref="A3:F3"/>
    <mergeCell ref="H4:K4"/>
    <mergeCell ref="L4:N4"/>
    <mergeCell ref="P4:U4"/>
    <mergeCell ref="A26:F26"/>
    <mergeCell ref="A4:A7"/>
    <mergeCell ref="B4:B7"/>
    <mergeCell ref="C4:C7"/>
    <mergeCell ref="D4:D7"/>
    <mergeCell ref="E4:E7"/>
    <mergeCell ref="F4:F7"/>
    <mergeCell ref="G4:G7"/>
    <mergeCell ref="J5:J7"/>
    <mergeCell ref="K5:K7"/>
    <mergeCell ref="L5:L7"/>
    <mergeCell ref="M5:M7"/>
    <mergeCell ref="N5:N7"/>
    <mergeCell ref="O4:O7"/>
    <mergeCell ref="P5:P7"/>
    <mergeCell ref="Q5:Q7"/>
    <mergeCell ref="R5:R7"/>
    <mergeCell ref="S5:S7"/>
    <mergeCell ref="T5:T7"/>
    <mergeCell ref="U5:U7"/>
    <mergeCell ref="H5:I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2"/>
  <sheetViews>
    <sheetView showZeros="0" workbookViewId="0">
      <selection activeCell="A5" sqref="A5"/>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6" t="s">
        <v>295</v>
      </c>
    </row>
    <row r="2" ht="36.75" customHeight="1" spans="1:10">
      <c r="A2" s="4" t="str">
        <f>"2025"&amp;"年部门项目支出绩效目标表"</f>
        <v>2025年部门项目支出绩效目标表</v>
      </c>
      <c r="B2" s="5"/>
      <c r="C2" s="5"/>
      <c r="D2" s="5"/>
      <c r="E2" s="5"/>
      <c r="F2" s="80"/>
      <c r="G2" s="5"/>
      <c r="H2" s="80"/>
      <c r="I2" s="80"/>
      <c r="J2" s="5"/>
    </row>
    <row r="3" ht="18.75" customHeight="1" spans="1:8">
      <c r="A3" s="54" t="str">
        <f>"单位名称："&amp;"中国共产党镇康县委员会政法委员会"</f>
        <v>单位名称：中国共产党镇康县委员会政法委员会</v>
      </c>
      <c r="B3" s="55"/>
      <c r="C3" s="55"/>
      <c r="D3" s="55"/>
      <c r="E3" s="55"/>
      <c r="F3" s="56"/>
      <c r="G3" s="55"/>
      <c r="H3" s="56"/>
    </row>
    <row r="4" ht="18.75" customHeight="1" spans="1:10">
      <c r="A4" s="42" t="s">
        <v>296</v>
      </c>
      <c r="B4" s="42" t="s">
        <v>297</v>
      </c>
      <c r="C4" s="42" t="s">
        <v>298</v>
      </c>
      <c r="D4" s="42" t="s">
        <v>299</v>
      </c>
      <c r="E4" s="42" t="s">
        <v>300</v>
      </c>
      <c r="F4" s="57" t="s">
        <v>301</v>
      </c>
      <c r="G4" s="42" t="s">
        <v>302</v>
      </c>
      <c r="H4" s="57" t="s">
        <v>303</v>
      </c>
      <c r="I4" s="57" t="s">
        <v>304</v>
      </c>
      <c r="J4" s="42" t="s">
        <v>305</v>
      </c>
    </row>
    <row r="5" ht="18.75" customHeight="1" spans="1:10">
      <c r="A5" s="132">
        <v>1</v>
      </c>
      <c r="B5" s="132">
        <v>2</v>
      </c>
      <c r="C5" s="132">
        <v>3</v>
      </c>
      <c r="D5" s="132">
        <v>4</v>
      </c>
      <c r="E5" s="132">
        <v>5</v>
      </c>
      <c r="F5" s="132">
        <v>6</v>
      </c>
      <c r="G5" s="132">
        <v>7</v>
      </c>
      <c r="H5" s="132">
        <v>8</v>
      </c>
      <c r="I5" s="132">
        <v>9</v>
      </c>
      <c r="J5" s="132">
        <v>10</v>
      </c>
    </row>
    <row r="6" ht="18.75" customHeight="1" spans="1:10">
      <c r="A6" s="133" t="s">
        <v>71</v>
      </c>
      <c r="B6" s="45"/>
      <c r="C6" s="45"/>
      <c r="D6" s="45"/>
      <c r="E6" s="47"/>
      <c r="F6" s="134"/>
      <c r="G6" s="47"/>
      <c r="H6" s="134"/>
      <c r="I6" s="134"/>
      <c r="J6" s="47"/>
    </row>
    <row r="7" ht="18.75" customHeight="1" spans="1:10">
      <c r="A7" s="135" t="s">
        <v>71</v>
      </c>
      <c r="B7" s="136"/>
      <c r="C7" s="136"/>
      <c r="D7" s="136"/>
      <c r="E7" s="133"/>
      <c r="F7" s="136"/>
      <c r="G7" s="133"/>
      <c r="H7" s="136"/>
      <c r="I7" s="136"/>
      <c r="J7" s="133"/>
    </row>
    <row r="8" ht="18.75" customHeight="1" spans="1:10">
      <c r="A8" s="234" t="s">
        <v>306</v>
      </c>
      <c r="B8" s="136" t="s">
        <v>307</v>
      </c>
      <c r="C8" s="136" t="s">
        <v>308</v>
      </c>
      <c r="D8" s="136" t="s">
        <v>309</v>
      </c>
      <c r="E8" s="133" t="s">
        <v>310</v>
      </c>
      <c r="F8" s="136" t="s">
        <v>311</v>
      </c>
      <c r="G8" s="133" t="s">
        <v>312</v>
      </c>
      <c r="H8" s="136" t="s">
        <v>313</v>
      </c>
      <c r="I8" s="136" t="s">
        <v>314</v>
      </c>
      <c r="J8" s="133" t="s">
        <v>315</v>
      </c>
    </row>
    <row r="9" ht="18.75" customHeight="1" spans="1:10">
      <c r="A9" s="234" t="s">
        <v>306</v>
      </c>
      <c r="B9" s="136" t="s">
        <v>307</v>
      </c>
      <c r="C9" s="136" t="s">
        <v>308</v>
      </c>
      <c r="D9" s="136" t="s">
        <v>316</v>
      </c>
      <c r="E9" s="133" t="s">
        <v>317</v>
      </c>
      <c r="F9" s="136" t="s">
        <v>311</v>
      </c>
      <c r="G9" s="133" t="s">
        <v>318</v>
      </c>
      <c r="H9" s="136" t="s">
        <v>319</v>
      </c>
      <c r="I9" s="136" t="s">
        <v>314</v>
      </c>
      <c r="J9" s="133" t="s">
        <v>320</v>
      </c>
    </row>
    <row r="10" ht="18.75" customHeight="1" spans="1:10">
      <c r="A10" s="234" t="s">
        <v>306</v>
      </c>
      <c r="B10" s="136" t="s">
        <v>307</v>
      </c>
      <c r="C10" s="136" t="s">
        <v>308</v>
      </c>
      <c r="D10" s="136" t="s">
        <v>321</v>
      </c>
      <c r="E10" s="133" t="s">
        <v>322</v>
      </c>
      <c r="F10" s="136" t="s">
        <v>311</v>
      </c>
      <c r="G10" s="133" t="s">
        <v>318</v>
      </c>
      <c r="H10" s="136" t="s">
        <v>319</v>
      </c>
      <c r="I10" s="136" t="s">
        <v>314</v>
      </c>
      <c r="J10" s="133" t="s">
        <v>323</v>
      </c>
    </row>
    <row r="11" ht="18.75" customHeight="1" spans="1:10">
      <c r="A11" s="234" t="s">
        <v>306</v>
      </c>
      <c r="B11" s="136" t="s">
        <v>307</v>
      </c>
      <c r="C11" s="136" t="s">
        <v>308</v>
      </c>
      <c r="D11" s="136" t="s">
        <v>324</v>
      </c>
      <c r="E11" s="133" t="s">
        <v>325</v>
      </c>
      <c r="F11" s="136" t="s">
        <v>326</v>
      </c>
      <c r="G11" s="133" t="s">
        <v>327</v>
      </c>
      <c r="H11" s="136" t="s">
        <v>328</v>
      </c>
      <c r="I11" s="136" t="s">
        <v>314</v>
      </c>
      <c r="J11" s="133" t="s">
        <v>329</v>
      </c>
    </row>
    <row r="12" ht="18.75" customHeight="1" spans="1:10">
      <c r="A12" s="234" t="s">
        <v>306</v>
      </c>
      <c r="B12" s="136" t="s">
        <v>307</v>
      </c>
      <c r="C12" s="136" t="s">
        <v>330</v>
      </c>
      <c r="D12" s="136" t="s">
        <v>331</v>
      </c>
      <c r="E12" s="133" t="s">
        <v>332</v>
      </c>
      <c r="F12" s="136" t="s">
        <v>311</v>
      </c>
      <c r="G12" s="133" t="s">
        <v>333</v>
      </c>
      <c r="H12" s="136" t="s">
        <v>319</v>
      </c>
      <c r="I12" s="136" t="s">
        <v>334</v>
      </c>
      <c r="J12" s="133" t="s">
        <v>335</v>
      </c>
    </row>
    <row r="13" ht="18.75" customHeight="1" spans="1:10">
      <c r="A13" s="234" t="s">
        <v>306</v>
      </c>
      <c r="B13" s="136" t="s">
        <v>307</v>
      </c>
      <c r="C13" s="136" t="s">
        <v>336</v>
      </c>
      <c r="D13" s="136" t="s">
        <v>337</v>
      </c>
      <c r="E13" s="133" t="s">
        <v>338</v>
      </c>
      <c r="F13" s="136" t="s">
        <v>311</v>
      </c>
      <c r="G13" s="133" t="s">
        <v>339</v>
      </c>
      <c r="H13" s="136" t="s">
        <v>319</v>
      </c>
      <c r="I13" s="136" t="s">
        <v>314</v>
      </c>
      <c r="J13" s="133" t="s">
        <v>340</v>
      </c>
    </row>
    <row r="14" ht="18.75" customHeight="1" spans="1:10">
      <c r="A14" s="234" t="s">
        <v>341</v>
      </c>
      <c r="B14" s="136" t="s">
        <v>342</v>
      </c>
      <c r="C14" s="136" t="s">
        <v>308</v>
      </c>
      <c r="D14" s="136" t="s">
        <v>309</v>
      </c>
      <c r="E14" s="133" t="s">
        <v>343</v>
      </c>
      <c r="F14" s="136" t="s">
        <v>311</v>
      </c>
      <c r="G14" s="133" t="s">
        <v>173</v>
      </c>
      <c r="H14" s="136" t="s">
        <v>344</v>
      </c>
      <c r="I14" s="136" t="s">
        <v>314</v>
      </c>
      <c r="J14" s="133" t="s">
        <v>345</v>
      </c>
    </row>
    <row r="15" ht="18.75" customHeight="1" spans="1:10">
      <c r="A15" s="234" t="s">
        <v>341</v>
      </c>
      <c r="B15" s="136" t="s">
        <v>346</v>
      </c>
      <c r="C15" s="136" t="s">
        <v>308</v>
      </c>
      <c r="D15" s="136" t="s">
        <v>309</v>
      </c>
      <c r="E15" s="133" t="s">
        <v>347</v>
      </c>
      <c r="F15" s="136" t="s">
        <v>311</v>
      </c>
      <c r="G15" s="133" t="s">
        <v>348</v>
      </c>
      <c r="H15" s="136" t="s">
        <v>344</v>
      </c>
      <c r="I15" s="136" t="s">
        <v>314</v>
      </c>
      <c r="J15" s="133" t="s">
        <v>349</v>
      </c>
    </row>
    <row r="16" ht="18.75" customHeight="1" spans="1:10">
      <c r="A16" s="234" t="s">
        <v>341</v>
      </c>
      <c r="B16" s="136" t="s">
        <v>346</v>
      </c>
      <c r="C16" s="136" t="s">
        <v>308</v>
      </c>
      <c r="D16" s="136" t="s">
        <v>309</v>
      </c>
      <c r="E16" s="133" t="s">
        <v>350</v>
      </c>
      <c r="F16" s="136" t="s">
        <v>311</v>
      </c>
      <c r="G16" s="133" t="s">
        <v>351</v>
      </c>
      <c r="H16" s="136" t="s">
        <v>352</v>
      </c>
      <c r="I16" s="136" t="s">
        <v>314</v>
      </c>
      <c r="J16" s="133" t="s">
        <v>353</v>
      </c>
    </row>
    <row r="17" ht="18.75" customHeight="1" spans="1:10">
      <c r="A17" s="234" t="s">
        <v>341</v>
      </c>
      <c r="B17" s="136" t="s">
        <v>346</v>
      </c>
      <c r="C17" s="136" t="s">
        <v>308</v>
      </c>
      <c r="D17" s="136" t="s">
        <v>316</v>
      </c>
      <c r="E17" s="133" t="s">
        <v>354</v>
      </c>
      <c r="F17" s="136" t="s">
        <v>355</v>
      </c>
      <c r="G17" s="133" t="s">
        <v>339</v>
      </c>
      <c r="H17" s="136" t="s">
        <v>319</v>
      </c>
      <c r="I17" s="136" t="s">
        <v>314</v>
      </c>
      <c r="J17" s="133" t="s">
        <v>356</v>
      </c>
    </row>
    <row r="18" ht="18.75" customHeight="1" spans="1:10">
      <c r="A18" s="234" t="s">
        <v>341</v>
      </c>
      <c r="B18" s="136" t="s">
        <v>346</v>
      </c>
      <c r="C18" s="136" t="s">
        <v>308</v>
      </c>
      <c r="D18" s="136" t="s">
        <v>321</v>
      </c>
      <c r="E18" s="133" t="s">
        <v>357</v>
      </c>
      <c r="F18" s="136" t="s">
        <v>355</v>
      </c>
      <c r="G18" s="133" t="s">
        <v>339</v>
      </c>
      <c r="H18" s="136" t="s">
        <v>319</v>
      </c>
      <c r="I18" s="136" t="s">
        <v>314</v>
      </c>
      <c r="J18" s="133" t="s">
        <v>358</v>
      </c>
    </row>
    <row r="19" ht="18.75" customHeight="1" spans="1:10">
      <c r="A19" s="234" t="s">
        <v>341</v>
      </c>
      <c r="B19" s="136" t="s">
        <v>346</v>
      </c>
      <c r="C19" s="136" t="s">
        <v>308</v>
      </c>
      <c r="D19" s="136" t="s">
        <v>324</v>
      </c>
      <c r="E19" s="133" t="s">
        <v>325</v>
      </c>
      <c r="F19" s="136" t="s">
        <v>311</v>
      </c>
      <c r="G19" s="133" t="s">
        <v>359</v>
      </c>
      <c r="H19" s="136" t="s">
        <v>360</v>
      </c>
      <c r="I19" s="136" t="s">
        <v>314</v>
      </c>
      <c r="J19" s="133" t="s">
        <v>361</v>
      </c>
    </row>
    <row r="20" ht="18.75" customHeight="1" spans="1:10">
      <c r="A20" s="234" t="s">
        <v>341</v>
      </c>
      <c r="B20" s="136" t="s">
        <v>346</v>
      </c>
      <c r="C20" s="136" t="s">
        <v>330</v>
      </c>
      <c r="D20" s="136" t="s">
        <v>331</v>
      </c>
      <c r="E20" s="133" t="s">
        <v>362</v>
      </c>
      <c r="F20" s="136" t="s">
        <v>311</v>
      </c>
      <c r="G20" s="133" t="s">
        <v>363</v>
      </c>
      <c r="H20" s="136"/>
      <c r="I20" s="136" t="s">
        <v>334</v>
      </c>
      <c r="J20" s="133" t="s">
        <v>364</v>
      </c>
    </row>
    <row r="21" ht="18.75" customHeight="1" spans="1:10">
      <c r="A21" s="234" t="s">
        <v>341</v>
      </c>
      <c r="B21" s="136" t="s">
        <v>346</v>
      </c>
      <c r="C21" s="136" t="s">
        <v>330</v>
      </c>
      <c r="D21" s="136" t="s">
        <v>331</v>
      </c>
      <c r="E21" s="133" t="s">
        <v>365</v>
      </c>
      <c r="F21" s="136" t="s">
        <v>311</v>
      </c>
      <c r="G21" s="133" t="s">
        <v>366</v>
      </c>
      <c r="H21" s="136"/>
      <c r="I21" s="136" t="s">
        <v>334</v>
      </c>
      <c r="J21" s="133" t="s">
        <v>367</v>
      </c>
    </row>
    <row r="22" ht="18.75" customHeight="1" spans="1:10">
      <c r="A22" s="234" t="s">
        <v>341</v>
      </c>
      <c r="B22" s="136" t="s">
        <v>346</v>
      </c>
      <c r="C22" s="136" t="s">
        <v>330</v>
      </c>
      <c r="D22" s="136" t="s">
        <v>331</v>
      </c>
      <c r="E22" s="133" t="s">
        <v>368</v>
      </c>
      <c r="F22" s="136" t="s">
        <v>311</v>
      </c>
      <c r="G22" s="133" t="s">
        <v>369</v>
      </c>
      <c r="H22" s="136"/>
      <c r="I22" s="136" t="s">
        <v>334</v>
      </c>
      <c r="J22" s="133" t="s">
        <v>370</v>
      </c>
    </row>
    <row r="23" ht="18.75" customHeight="1" spans="1:10">
      <c r="A23" s="234" t="s">
        <v>341</v>
      </c>
      <c r="B23" s="136" t="s">
        <v>346</v>
      </c>
      <c r="C23" s="136" t="s">
        <v>336</v>
      </c>
      <c r="D23" s="136" t="s">
        <v>337</v>
      </c>
      <c r="E23" s="133" t="s">
        <v>371</v>
      </c>
      <c r="F23" s="136" t="s">
        <v>372</v>
      </c>
      <c r="G23" s="133" t="s">
        <v>373</v>
      </c>
      <c r="H23" s="136" t="s">
        <v>319</v>
      </c>
      <c r="I23" s="136" t="s">
        <v>314</v>
      </c>
      <c r="J23" s="133" t="s">
        <v>374</v>
      </c>
    </row>
    <row r="24" ht="18.75" customHeight="1" spans="1:10">
      <c r="A24" s="234" t="s">
        <v>375</v>
      </c>
      <c r="B24" s="136" t="s">
        <v>376</v>
      </c>
      <c r="C24" s="136" t="s">
        <v>308</v>
      </c>
      <c r="D24" s="136" t="s">
        <v>309</v>
      </c>
      <c r="E24" s="133" t="s">
        <v>377</v>
      </c>
      <c r="F24" s="136" t="s">
        <v>372</v>
      </c>
      <c r="G24" s="133" t="s">
        <v>177</v>
      </c>
      <c r="H24" s="136" t="s">
        <v>378</v>
      </c>
      <c r="I24" s="136" t="s">
        <v>314</v>
      </c>
      <c r="J24" s="133" t="s">
        <v>379</v>
      </c>
    </row>
    <row r="25" ht="18.75" customHeight="1" spans="1:10">
      <c r="A25" s="234" t="s">
        <v>375</v>
      </c>
      <c r="B25" s="136" t="s">
        <v>376</v>
      </c>
      <c r="C25" s="136" t="s">
        <v>308</v>
      </c>
      <c r="D25" s="136" t="s">
        <v>316</v>
      </c>
      <c r="E25" s="133" t="s">
        <v>380</v>
      </c>
      <c r="F25" s="136" t="s">
        <v>311</v>
      </c>
      <c r="G25" s="133" t="s">
        <v>381</v>
      </c>
      <c r="H25" s="136"/>
      <c r="I25" s="136" t="s">
        <v>334</v>
      </c>
      <c r="J25" s="133" t="s">
        <v>382</v>
      </c>
    </row>
    <row r="26" ht="18.75" customHeight="1" spans="1:10">
      <c r="A26" s="234" t="s">
        <v>375</v>
      </c>
      <c r="B26" s="136" t="s">
        <v>376</v>
      </c>
      <c r="C26" s="136" t="s">
        <v>308</v>
      </c>
      <c r="D26" s="136" t="s">
        <v>321</v>
      </c>
      <c r="E26" s="133" t="s">
        <v>383</v>
      </c>
      <c r="F26" s="136" t="s">
        <v>372</v>
      </c>
      <c r="G26" s="133" t="s">
        <v>339</v>
      </c>
      <c r="H26" s="136" t="s">
        <v>319</v>
      </c>
      <c r="I26" s="136" t="s">
        <v>314</v>
      </c>
      <c r="J26" s="133" t="s">
        <v>384</v>
      </c>
    </row>
    <row r="27" ht="18.75" customHeight="1" spans="1:10">
      <c r="A27" s="234" t="s">
        <v>375</v>
      </c>
      <c r="B27" s="136" t="s">
        <v>376</v>
      </c>
      <c r="C27" s="136" t="s">
        <v>308</v>
      </c>
      <c r="D27" s="136" t="s">
        <v>324</v>
      </c>
      <c r="E27" s="133" t="s">
        <v>325</v>
      </c>
      <c r="F27" s="136" t="s">
        <v>326</v>
      </c>
      <c r="G27" s="133" t="s">
        <v>385</v>
      </c>
      <c r="H27" s="136" t="s">
        <v>360</v>
      </c>
      <c r="I27" s="136" t="s">
        <v>314</v>
      </c>
      <c r="J27" s="133" t="s">
        <v>386</v>
      </c>
    </row>
    <row r="28" ht="18.75" customHeight="1" spans="1:10">
      <c r="A28" s="234" t="s">
        <v>375</v>
      </c>
      <c r="B28" s="136" t="s">
        <v>376</v>
      </c>
      <c r="C28" s="136" t="s">
        <v>330</v>
      </c>
      <c r="D28" s="136" t="s">
        <v>331</v>
      </c>
      <c r="E28" s="133" t="s">
        <v>387</v>
      </c>
      <c r="F28" s="136" t="s">
        <v>311</v>
      </c>
      <c r="G28" s="133" t="s">
        <v>388</v>
      </c>
      <c r="H28" s="136"/>
      <c r="I28" s="136" t="s">
        <v>334</v>
      </c>
      <c r="J28" s="133" t="s">
        <v>387</v>
      </c>
    </row>
    <row r="29" ht="18.75" customHeight="1" spans="1:10">
      <c r="A29" s="234" t="s">
        <v>375</v>
      </c>
      <c r="B29" s="136" t="s">
        <v>376</v>
      </c>
      <c r="C29" s="136" t="s">
        <v>330</v>
      </c>
      <c r="D29" s="136" t="s">
        <v>389</v>
      </c>
      <c r="E29" s="133" t="s">
        <v>390</v>
      </c>
      <c r="F29" s="136" t="s">
        <v>311</v>
      </c>
      <c r="G29" s="133" t="s">
        <v>391</v>
      </c>
      <c r="H29" s="136"/>
      <c r="I29" s="136" t="s">
        <v>334</v>
      </c>
      <c r="J29" s="133" t="s">
        <v>392</v>
      </c>
    </row>
    <row r="30" ht="18.75" customHeight="1" spans="1:10">
      <c r="A30" s="234" t="s">
        <v>375</v>
      </c>
      <c r="B30" s="136" t="s">
        <v>376</v>
      </c>
      <c r="C30" s="136" t="s">
        <v>336</v>
      </c>
      <c r="D30" s="136" t="s">
        <v>337</v>
      </c>
      <c r="E30" s="133" t="s">
        <v>393</v>
      </c>
      <c r="F30" s="136" t="s">
        <v>372</v>
      </c>
      <c r="G30" s="133" t="s">
        <v>339</v>
      </c>
      <c r="H30" s="136" t="s">
        <v>319</v>
      </c>
      <c r="I30" s="136" t="s">
        <v>314</v>
      </c>
      <c r="J30" s="133" t="s">
        <v>394</v>
      </c>
    </row>
    <row r="31" ht="18.75" customHeight="1" spans="1:10">
      <c r="A31" s="234" t="s">
        <v>395</v>
      </c>
      <c r="B31" s="136" t="s">
        <v>396</v>
      </c>
      <c r="C31" s="136" t="s">
        <v>308</v>
      </c>
      <c r="D31" s="136" t="s">
        <v>309</v>
      </c>
      <c r="E31" s="133" t="s">
        <v>397</v>
      </c>
      <c r="F31" s="136" t="s">
        <v>372</v>
      </c>
      <c r="G31" s="133" t="s">
        <v>398</v>
      </c>
      <c r="H31" s="136" t="s">
        <v>399</v>
      </c>
      <c r="I31" s="136" t="s">
        <v>314</v>
      </c>
      <c r="J31" s="133" t="s">
        <v>400</v>
      </c>
    </row>
    <row r="32" ht="18.75" customHeight="1" spans="1:10">
      <c r="A32" s="234" t="s">
        <v>395</v>
      </c>
      <c r="B32" s="136" t="s">
        <v>396</v>
      </c>
      <c r="C32" s="136" t="s">
        <v>308</v>
      </c>
      <c r="D32" s="136" t="s">
        <v>321</v>
      </c>
      <c r="E32" s="133" t="s">
        <v>401</v>
      </c>
      <c r="F32" s="136" t="s">
        <v>311</v>
      </c>
      <c r="G32" s="133" t="s">
        <v>318</v>
      </c>
      <c r="H32" s="136" t="s">
        <v>319</v>
      </c>
      <c r="I32" s="136" t="s">
        <v>314</v>
      </c>
      <c r="J32" s="133" t="s">
        <v>400</v>
      </c>
    </row>
    <row r="33" ht="18.75" customHeight="1" spans="1:10">
      <c r="A33" s="234" t="s">
        <v>395</v>
      </c>
      <c r="B33" s="136" t="s">
        <v>396</v>
      </c>
      <c r="C33" s="136" t="s">
        <v>308</v>
      </c>
      <c r="D33" s="136" t="s">
        <v>324</v>
      </c>
      <c r="E33" s="133" t="s">
        <v>325</v>
      </c>
      <c r="F33" s="136" t="s">
        <v>311</v>
      </c>
      <c r="G33" s="133" t="s">
        <v>402</v>
      </c>
      <c r="H33" s="136" t="s">
        <v>328</v>
      </c>
      <c r="I33" s="136" t="s">
        <v>334</v>
      </c>
      <c r="J33" s="133" t="s">
        <v>403</v>
      </c>
    </row>
    <row r="34" ht="18.75" customHeight="1" spans="1:10">
      <c r="A34" s="234" t="s">
        <v>395</v>
      </c>
      <c r="B34" s="136" t="s">
        <v>396</v>
      </c>
      <c r="C34" s="136" t="s">
        <v>330</v>
      </c>
      <c r="D34" s="136" t="s">
        <v>331</v>
      </c>
      <c r="E34" s="133" t="s">
        <v>404</v>
      </c>
      <c r="F34" s="136" t="s">
        <v>311</v>
      </c>
      <c r="G34" s="133" t="s">
        <v>405</v>
      </c>
      <c r="H34" s="136"/>
      <c r="I34" s="136" t="s">
        <v>334</v>
      </c>
      <c r="J34" s="133" t="s">
        <v>400</v>
      </c>
    </row>
    <row r="35" ht="18.75" customHeight="1" spans="1:10">
      <c r="A35" s="234" t="s">
        <v>395</v>
      </c>
      <c r="B35" s="136" t="s">
        <v>396</v>
      </c>
      <c r="C35" s="136" t="s">
        <v>336</v>
      </c>
      <c r="D35" s="136" t="s">
        <v>337</v>
      </c>
      <c r="E35" s="133" t="s">
        <v>406</v>
      </c>
      <c r="F35" s="136" t="s">
        <v>372</v>
      </c>
      <c r="G35" s="133" t="s">
        <v>339</v>
      </c>
      <c r="H35" s="136" t="s">
        <v>319</v>
      </c>
      <c r="I35" s="136" t="s">
        <v>314</v>
      </c>
      <c r="J35" s="133" t="s">
        <v>400</v>
      </c>
    </row>
    <row r="36" ht="18.75" customHeight="1" spans="1:10">
      <c r="A36" s="234" t="s">
        <v>407</v>
      </c>
      <c r="B36" s="136" t="s">
        <v>408</v>
      </c>
      <c r="C36" s="136" t="s">
        <v>308</v>
      </c>
      <c r="D36" s="136" t="s">
        <v>309</v>
      </c>
      <c r="E36" s="133" t="s">
        <v>310</v>
      </c>
      <c r="F36" s="136" t="s">
        <v>372</v>
      </c>
      <c r="G36" s="133" t="s">
        <v>409</v>
      </c>
      <c r="H36" s="136" t="s">
        <v>313</v>
      </c>
      <c r="I36" s="136" t="s">
        <v>314</v>
      </c>
      <c r="J36" s="133" t="s">
        <v>315</v>
      </c>
    </row>
    <row r="37" ht="18.75" customHeight="1" spans="1:10">
      <c r="A37" s="234" t="s">
        <v>407</v>
      </c>
      <c r="B37" s="136" t="s">
        <v>408</v>
      </c>
      <c r="C37" s="136" t="s">
        <v>308</v>
      </c>
      <c r="D37" s="136" t="s">
        <v>309</v>
      </c>
      <c r="E37" s="133" t="s">
        <v>410</v>
      </c>
      <c r="F37" s="136" t="s">
        <v>311</v>
      </c>
      <c r="G37" s="133" t="s">
        <v>175</v>
      </c>
      <c r="H37" s="136" t="s">
        <v>378</v>
      </c>
      <c r="I37" s="136" t="s">
        <v>314</v>
      </c>
      <c r="J37" s="133" t="s">
        <v>411</v>
      </c>
    </row>
    <row r="38" ht="18.75" customHeight="1" spans="1:10">
      <c r="A38" s="234" t="s">
        <v>407</v>
      </c>
      <c r="B38" s="136" t="s">
        <v>408</v>
      </c>
      <c r="C38" s="136" t="s">
        <v>308</v>
      </c>
      <c r="D38" s="136" t="s">
        <v>316</v>
      </c>
      <c r="E38" s="133" t="s">
        <v>317</v>
      </c>
      <c r="F38" s="136" t="s">
        <v>311</v>
      </c>
      <c r="G38" s="133" t="s">
        <v>318</v>
      </c>
      <c r="H38" s="136" t="s">
        <v>319</v>
      </c>
      <c r="I38" s="136" t="s">
        <v>314</v>
      </c>
      <c r="J38" s="133" t="s">
        <v>320</v>
      </c>
    </row>
    <row r="39" ht="18.75" customHeight="1" spans="1:10">
      <c r="A39" s="234" t="s">
        <v>407</v>
      </c>
      <c r="B39" s="136" t="s">
        <v>408</v>
      </c>
      <c r="C39" s="136" t="s">
        <v>308</v>
      </c>
      <c r="D39" s="136" t="s">
        <v>321</v>
      </c>
      <c r="E39" s="133" t="s">
        <v>322</v>
      </c>
      <c r="F39" s="136" t="s">
        <v>311</v>
      </c>
      <c r="G39" s="133" t="s">
        <v>318</v>
      </c>
      <c r="H39" s="136" t="s">
        <v>319</v>
      </c>
      <c r="I39" s="136" t="s">
        <v>314</v>
      </c>
      <c r="J39" s="133" t="s">
        <v>323</v>
      </c>
    </row>
    <row r="40" ht="18.75" customHeight="1" spans="1:10">
      <c r="A40" s="234" t="s">
        <v>407</v>
      </c>
      <c r="B40" s="136" t="s">
        <v>408</v>
      </c>
      <c r="C40" s="136" t="s">
        <v>308</v>
      </c>
      <c r="D40" s="136" t="s">
        <v>324</v>
      </c>
      <c r="E40" s="133" t="s">
        <v>325</v>
      </c>
      <c r="F40" s="136" t="s">
        <v>326</v>
      </c>
      <c r="G40" s="133" t="s">
        <v>412</v>
      </c>
      <c r="H40" s="136" t="s">
        <v>328</v>
      </c>
      <c r="I40" s="136" t="s">
        <v>314</v>
      </c>
      <c r="J40" s="133" t="s">
        <v>329</v>
      </c>
    </row>
    <row r="41" ht="18.75" customHeight="1" spans="1:10">
      <c r="A41" s="234" t="s">
        <v>407</v>
      </c>
      <c r="B41" s="136" t="s">
        <v>408</v>
      </c>
      <c r="C41" s="136" t="s">
        <v>330</v>
      </c>
      <c r="D41" s="136" t="s">
        <v>331</v>
      </c>
      <c r="E41" s="133" t="s">
        <v>332</v>
      </c>
      <c r="F41" s="136" t="s">
        <v>311</v>
      </c>
      <c r="G41" s="133" t="s">
        <v>333</v>
      </c>
      <c r="H41" s="136" t="s">
        <v>319</v>
      </c>
      <c r="I41" s="136" t="s">
        <v>334</v>
      </c>
      <c r="J41" s="133" t="s">
        <v>335</v>
      </c>
    </row>
    <row r="42" ht="18.75" customHeight="1" spans="1:10">
      <c r="A42" s="234" t="s">
        <v>407</v>
      </c>
      <c r="B42" s="136" t="s">
        <v>408</v>
      </c>
      <c r="C42" s="136" t="s">
        <v>336</v>
      </c>
      <c r="D42" s="136" t="s">
        <v>337</v>
      </c>
      <c r="E42" s="133" t="s">
        <v>338</v>
      </c>
      <c r="F42" s="136" t="s">
        <v>372</v>
      </c>
      <c r="G42" s="133" t="s">
        <v>339</v>
      </c>
      <c r="H42" s="136" t="s">
        <v>319</v>
      </c>
      <c r="I42" s="136" t="s">
        <v>314</v>
      </c>
      <c r="J42" s="133" t="s">
        <v>340</v>
      </c>
    </row>
  </sheetData>
  <autoFilter ref="A1:J42">
    <extLst/>
  </autoFilter>
  <mergeCells count="12">
    <mergeCell ref="A2:J2"/>
    <mergeCell ref="A3:H3"/>
    <mergeCell ref="A8:A13"/>
    <mergeCell ref="A14:A23"/>
    <mergeCell ref="A24:A30"/>
    <mergeCell ref="A31:A35"/>
    <mergeCell ref="A36:A42"/>
    <mergeCell ref="B8:B13"/>
    <mergeCell ref="B14:B23"/>
    <mergeCell ref="B24:B30"/>
    <mergeCell ref="B31:B35"/>
    <mergeCell ref="B36:B4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C25" sqref="C25"/>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12">
        <v>1</v>
      </c>
      <c r="B1" s="113">
        <v>0</v>
      </c>
      <c r="C1" s="112">
        <v>1</v>
      </c>
      <c r="D1" s="114"/>
      <c r="E1" s="114"/>
      <c r="F1" s="34" t="s">
        <v>413</v>
      </c>
    </row>
    <row r="2" ht="36.75" customHeight="1" spans="1:6">
      <c r="A2" s="115" t="str">
        <f>"2025"&amp;"年部门政府性基金预算支出预算表"</f>
        <v>2025年部门政府性基金预算支出预算表</v>
      </c>
      <c r="B2" s="116" t="s">
        <v>414</v>
      </c>
      <c r="C2" s="117"/>
      <c r="D2" s="118"/>
      <c r="E2" s="118"/>
      <c r="F2" s="118"/>
    </row>
    <row r="3" ht="18.75" customHeight="1" spans="1:6">
      <c r="A3" s="6" t="str">
        <f>"单位名称："&amp;"中国共产党镇康县委员会政法委员会"</f>
        <v>单位名称：中国共产党镇康县委员会政法委员会</v>
      </c>
      <c r="B3" s="6" t="s">
        <v>415</v>
      </c>
      <c r="C3" s="112"/>
      <c r="D3" s="114"/>
      <c r="E3" s="114"/>
      <c r="F3" s="34" t="s">
        <v>1</v>
      </c>
    </row>
    <row r="4" ht="18.75" customHeight="1" spans="1:6">
      <c r="A4" s="119" t="s">
        <v>192</v>
      </c>
      <c r="B4" s="120" t="s">
        <v>73</v>
      </c>
      <c r="C4" s="121" t="s">
        <v>74</v>
      </c>
      <c r="D4" s="12" t="s">
        <v>416</v>
      </c>
      <c r="E4" s="12"/>
      <c r="F4" s="13"/>
    </row>
    <row r="5" ht="18.75" customHeight="1" spans="1:6">
      <c r="A5" s="122"/>
      <c r="B5" s="123"/>
      <c r="C5" s="124"/>
      <c r="D5" s="105" t="s">
        <v>56</v>
      </c>
      <c r="E5" s="105" t="s">
        <v>75</v>
      </c>
      <c r="F5" s="105" t="s">
        <v>76</v>
      </c>
    </row>
    <row r="6" ht="18.75" customHeight="1" spans="1:6">
      <c r="A6" s="125">
        <v>1</v>
      </c>
      <c r="B6" s="126" t="s">
        <v>173</v>
      </c>
      <c r="C6" s="127">
        <v>3</v>
      </c>
      <c r="D6" s="128">
        <v>4</v>
      </c>
      <c r="E6" s="128">
        <v>5</v>
      </c>
      <c r="F6" s="128">
        <v>6</v>
      </c>
    </row>
    <row r="7" ht="18.75" customHeight="1" spans="1:6">
      <c r="A7" s="129"/>
      <c r="B7" s="93"/>
      <c r="C7" s="93"/>
      <c r="D7" s="23"/>
      <c r="E7" s="23"/>
      <c r="F7" s="23"/>
    </row>
    <row r="8" ht="18.75" customHeight="1" spans="1:6">
      <c r="A8" s="129"/>
      <c r="B8" s="93"/>
      <c r="C8" s="93"/>
      <c r="D8" s="23"/>
      <c r="E8" s="23"/>
      <c r="F8" s="23"/>
    </row>
    <row r="9" ht="18.75" customHeight="1" spans="1:6">
      <c r="A9" s="130" t="s">
        <v>56</v>
      </c>
      <c r="B9" s="131"/>
      <c r="C9" s="26"/>
      <c r="D9" s="32" t="s">
        <v>417</v>
      </c>
      <c r="E9" s="32"/>
      <c r="F9" s="32"/>
    </row>
  </sheetData>
  <mergeCells count="8">
    <mergeCell ref="A2:F2"/>
    <mergeCell ref="A3:C3"/>
    <mergeCell ref="D4:F4"/>
    <mergeCell ref="A9:C9"/>
    <mergeCell ref="D9:F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D14" sqref="D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418</v>
      </c>
    </row>
    <row r="2" ht="35.25" customHeight="1" spans="1:17">
      <c r="A2" s="35" t="str">
        <f>"2025"&amp;"年部门政府采购预算表"</f>
        <v>2025年部门政府采购预算表</v>
      </c>
      <c r="B2" s="5"/>
      <c r="C2" s="5"/>
      <c r="D2" s="5"/>
      <c r="E2" s="5"/>
      <c r="F2" s="5"/>
      <c r="G2" s="5"/>
      <c r="H2" s="5"/>
      <c r="I2" s="5"/>
      <c r="J2" s="5"/>
      <c r="K2" s="80"/>
      <c r="L2" s="5"/>
      <c r="M2" s="5"/>
      <c r="N2" s="5"/>
      <c r="O2" s="80"/>
      <c r="P2" s="80"/>
      <c r="Q2" s="5"/>
    </row>
    <row r="3" ht="18.75" customHeight="1" spans="1:17">
      <c r="A3" s="36" t="str">
        <f>"单位名称："&amp;"中国共产党镇康县委员会政法委员会"</f>
        <v>单位名称：中国共产党镇康县委员会政法委员会</v>
      </c>
      <c r="B3" s="8"/>
      <c r="C3" s="8"/>
      <c r="D3" s="8"/>
      <c r="E3" s="8"/>
      <c r="F3" s="8"/>
      <c r="G3" s="8"/>
      <c r="H3" s="8"/>
      <c r="I3" s="8"/>
      <c r="J3" s="8"/>
      <c r="O3" s="98"/>
      <c r="P3" s="98"/>
      <c r="Q3" s="34" t="s">
        <v>179</v>
      </c>
    </row>
    <row r="4" ht="18.75" customHeight="1" spans="1:17">
      <c r="A4" s="10" t="s">
        <v>419</v>
      </c>
      <c r="B4" s="83" t="s">
        <v>420</v>
      </c>
      <c r="C4" s="83" t="s">
        <v>421</v>
      </c>
      <c r="D4" s="83" t="s">
        <v>422</v>
      </c>
      <c r="E4" s="83" t="s">
        <v>423</v>
      </c>
      <c r="F4" s="83" t="s">
        <v>424</v>
      </c>
      <c r="G4" s="40" t="s">
        <v>199</v>
      </c>
      <c r="H4" s="40"/>
      <c r="I4" s="40"/>
      <c r="J4" s="40"/>
      <c r="K4" s="85"/>
      <c r="L4" s="40"/>
      <c r="M4" s="40"/>
      <c r="N4" s="40"/>
      <c r="O4" s="100"/>
      <c r="P4" s="85"/>
      <c r="Q4" s="41"/>
    </row>
    <row r="5" ht="18.75" customHeight="1" spans="1:17">
      <c r="A5" s="15"/>
      <c r="B5" s="86"/>
      <c r="C5" s="86"/>
      <c r="D5" s="86"/>
      <c r="E5" s="86"/>
      <c r="F5" s="86"/>
      <c r="G5" s="86" t="s">
        <v>56</v>
      </c>
      <c r="H5" s="86" t="s">
        <v>59</v>
      </c>
      <c r="I5" s="86" t="s">
        <v>425</v>
      </c>
      <c r="J5" s="86" t="s">
        <v>426</v>
      </c>
      <c r="K5" s="109" t="s">
        <v>427</v>
      </c>
      <c r="L5" s="101" t="s">
        <v>78</v>
      </c>
      <c r="M5" s="101"/>
      <c r="N5" s="101"/>
      <c r="O5" s="110"/>
      <c r="P5" s="111"/>
      <c r="Q5" s="88"/>
    </row>
    <row r="6" ht="27" customHeight="1" spans="1:17">
      <c r="A6" s="17"/>
      <c r="B6" s="88"/>
      <c r="C6" s="88"/>
      <c r="D6" s="88"/>
      <c r="E6" s="88"/>
      <c r="F6" s="88"/>
      <c r="G6" s="88"/>
      <c r="H6" s="88" t="s">
        <v>58</v>
      </c>
      <c r="I6" s="88"/>
      <c r="J6" s="88"/>
      <c r="K6" s="89"/>
      <c r="L6" s="88" t="s">
        <v>58</v>
      </c>
      <c r="M6" s="88" t="s">
        <v>65</v>
      </c>
      <c r="N6" s="88" t="s">
        <v>207</v>
      </c>
      <c r="O6" s="104" t="s">
        <v>67</v>
      </c>
      <c r="P6" s="89" t="s">
        <v>68</v>
      </c>
      <c r="Q6" s="88" t="s">
        <v>69</v>
      </c>
    </row>
    <row r="7" ht="18.75" customHeight="1" spans="1:17">
      <c r="A7" s="29">
        <v>1</v>
      </c>
      <c r="B7" s="105">
        <v>2</v>
      </c>
      <c r="C7" s="105">
        <v>3</v>
      </c>
      <c r="D7" s="29">
        <v>4</v>
      </c>
      <c r="E7" s="105">
        <v>5</v>
      </c>
      <c r="F7" s="105">
        <v>6</v>
      </c>
      <c r="G7" s="29">
        <v>7</v>
      </c>
      <c r="H7" s="105">
        <v>8</v>
      </c>
      <c r="I7" s="105">
        <v>9</v>
      </c>
      <c r="J7" s="29">
        <v>10</v>
      </c>
      <c r="K7" s="105">
        <v>11</v>
      </c>
      <c r="L7" s="105">
        <v>12</v>
      </c>
      <c r="M7" s="29">
        <v>13</v>
      </c>
      <c r="N7" s="105">
        <v>14</v>
      </c>
      <c r="O7" s="105">
        <v>15</v>
      </c>
      <c r="P7" s="29">
        <v>16</v>
      </c>
      <c r="Q7" s="105">
        <v>17</v>
      </c>
    </row>
    <row r="8" ht="18.75" customHeight="1" spans="1:17">
      <c r="A8" s="91" t="s">
        <v>71</v>
      </c>
      <c r="B8" s="92"/>
      <c r="C8" s="92"/>
      <c r="D8" s="92"/>
      <c r="E8" s="106"/>
      <c r="F8" s="23">
        <v>5400</v>
      </c>
      <c r="G8" s="23">
        <v>5400</v>
      </c>
      <c r="H8" s="23">
        <v>5400</v>
      </c>
      <c r="I8" s="23"/>
      <c r="J8" s="23"/>
      <c r="K8" s="23"/>
      <c r="L8" s="23"/>
      <c r="M8" s="23"/>
      <c r="N8" s="23"/>
      <c r="O8" s="23"/>
      <c r="P8" s="23"/>
      <c r="Q8" s="23"/>
    </row>
    <row r="9" ht="18.75" customHeight="1" spans="1:17">
      <c r="A9" s="107" t="s">
        <v>71</v>
      </c>
      <c r="B9" s="92"/>
      <c r="C9" s="92"/>
      <c r="D9" s="92"/>
      <c r="E9" s="106"/>
      <c r="F9" s="23">
        <v>5400</v>
      </c>
      <c r="G9" s="23">
        <v>5400</v>
      </c>
      <c r="H9" s="23">
        <v>5400</v>
      </c>
      <c r="I9" s="23"/>
      <c r="J9" s="23"/>
      <c r="K9" s="23"/>
      <c r="L9" s="23"/>
      <c r="M9" s="23"/>
      <c r="N9" s="23"/>
      <c r="O9" s="23"/>
      <c r="P9" s="23"/>
      <c r="Q9" s="23"/>
    </row>
    <row r="10" ht="18.75" customHeight="1" spans="1:17">
      <c r="A10" s="235" t="s">
        <v>241</v>
      </c>
      <c r="B10" s="92" t="s">
        <v>428</v>
      </c>
      <c r="C10" s="92" t="s">
        <v>429</v>
      </c>
      <c r="D10" s="92" t="s">
        <v>430</v>
      </c>
      <c r="E10" s="106">
        <v>30</v>
      </c>
      <c r="F10" s="23">
        <v>5400</v>
      </c>
      <c r="G10" s="23">
        <v>5400</v>
      </c>
      <c r="H10" s="23">
        <v>5400</v>
      </c>
      <c r="I10" s="23"/>
      <c r="J10" s="23"/>
      <c r="K10" s="23"/>
      <c r="L10" s="23"/>
      <c r="M10" s="23"/>
      <c r="N10" s="23"/>
      <c r="O10" s="23"/>
      <c r="P10" s="23"/>
      <c r="Q10" s="23"/>
    </row>
    <row r="11" ht="18.75" customHeight="1" spans="1:17">
      <c r="A11" s="94" t="s">
        <v>56</v>
      </c>
      <c r="B11" s="26"/>
      <c r="C11" s="26"/>
      <c r="D11" s="26"/>
      <c r="E11" s="26"/>
      <c r="F11" s="23">
        <v>5400</v>
      </c>
      <c r="G11" s="23">
        <v>5400</v>
      </c>
      <c r="H11" s="23">
        <v>5400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topLeftCell="C1" workbookViewId="0">
      <selection activeCell="D10" sqref="D10:N10"/>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76"/>
      <c r="B1" s="76"/>
      <c r="C1" s="77"/>
      <c r="D1" s="76"/>
      <c r="E1" s="76"/>
      <c r="F1" s="76"/>
      <c r="G1" s="76"/>
      <c r="H1" s="78"/>
      <c r="I1" s="67"/>
      <c r="J1" s="67"/>
      <c r="K1" s="67"/>
      <c r="L1" s="33"/>
      <c r="M1" s="96"/>
      <c r="N1" s="97" t="s">
        <v>431</v>
      </c>
    </row>
    <row r="2" ht="34.5" customHeight="1" spans="1:14">
      <c r="A2" s="35" t="str">
        <f>"2025"&amp;"年部门政府购买服务预算表"</f>
        <v>2025年部门政府购买服务预算表</v>
      </c>
      <c r="B2" s="79"/>
      <c r="C2" s="80"/>
      <c r="D2" s="79"/>
      <c r="E2" s="79"/>
      <c r="F2" s="79"/>
      <c r="G2" s="79"/>
      <c r="H2" s="81"/>
      <c r="I2" s="79"/>
      <c r="J2" s="79"/>
      <c r="K2" s="79"/>
      <c r="L2" s="80"/>
      <c r="M2" s="81"/>
      <c r="N2" s="79"/>
    </row>
    <row r="3" ht="18.75" customHeight="1" spans="1:14">
      <c r="A3" s="64" t="str">
        <f>"单位名称："&amp;"中国共产党镇康县委员会政法委员会"</f>
        <v>单位名称：中国共产党镇康县委员会政法委员会</v>
      </c>
      <c r="B3" s="65"/>
      <c r="C3" s="82"/>
      <c r="D3" s="65"/>
      <c r="E3" s="65"/>
      <c r="F3" s="65"/>
      <c r="G3" s="65"/>
      <c r="H3" s="78"/>
      <c r="I3" s="67"/>
      <c r="J3" s="67"/>
      <c r="K3" s="67"/>
      <c r="L3" s="98"/>
      <c r="M3" s="99"/>
      <c r="N3" s="97" t="s">
        <v>179</v>
      </c>
    </row>
    <row r="4" ht="18.75" customHeight="1" spans="1:14">
      <c r="A4" s="10" t="s">
        <v>419</v>
      </c>
      <c r="B4" s="83" t="s">
        <v>432</v>
      </c>
      <c r="C4" s="84" t="s">
        <v>433</v>
      </c>
      <c r="D4" s="40" t="s">
        <v>199</v>
      </c>
      <c r="E4" s="40"/>
      <c r="F4" s="40"/>
      <c r="G4" s="40"/>
      <c r="H4" s="85"/>
      <c r="I4" s="40"/>
      <c r="J4" s="40"/>
      <c r="K4" s="40"/>
      <c r="L4" s="100"/>
      <c r="M4" s="85"/>
      <c r="N4" s="41"/>
    </row>
    <row r="5" ht="18.75" customHeight="1" spans="1:14">
      <c r="A5" s="15"/>
      <c r="B5" s="86"/>
      <c r="C5" s="87"/>
      <c r="D5" s="86" t="s">
        <v>56</v>
      </c>
      <c r="E5" s="86" t="s">
        <v>59</v>
      </c>
      <c r="F5" s="86" t="s">
        <v>434</v>
      </c>
      <c r="G5" s="86" t="s">
        <v>426</v>
      </c>
      <c r="H5" s="87" t="s">
        <v>427</v>
      </c>
      <c r="I5" s="101" t="s">
        <v>78</v>
      </c>
      <c r="J5" s="101"/>
      <c r="K5" s="101"/>
      <c r="L5" s="102"/>
      <c r="M5" s="103"/>
      <c r="N5" s="88"/>
    </row>
    <row r="6" ht="27" customHeight="1" spans="1:14">
      <c r="A6" s="17"/>
      <c r="B6" s="88"/>
      <c r="C6" s="89"/>
      <c r="D6" s="88"/>
      <c r="E6" s="88"/>
      <c r="F6" s="88"/>
      <c r="G6" s="88"/>
      <c r="H6" s="89"/>
      <c r="I6" s="88" t="s">
        <v>58</v>
      </c>
      <c r="J6" s="88" t="s">
        <v>65</v>
      </c>
      <c r="K6" s="88" t="s">
        <v>207</v>
      </c>
      <c r="L6" s="104" t="s">
        <v>67</v>
      </c>
      <c r="M6" s="89" t="s">
        <v>68</v>
      </c>
      <c r="N6" s="88" t="s">
        <v>69</v>
      </c>
    </row>
    <row r="7" ht="18.75" customHeight="1" spans="1:14">
      <c r="A7" s="90">
        <v>1</v>
      </c>
      <c r="B7" s="90">
        <v>2</v>
      </c>
      <c r="C7" s="90">
        <v>3</v>
      </c>
      <c r="D7" s="90">
        <v>4</v>
      </c>
      <c r="E7" s="90">
        <v>5</v>
      </c>
      <c r="F7" s="90">
        <v>6</v>
      </c>
      <c r="G7" s="90">
        <v>7</v>
      </c>
      <c r="H7" s="90">
        <v>8</v>
      </c>
      <c r="I7" s="90">
        <v>9</v>
      </c>
      <c r="J7" s="90">
        <v>10</v>
      </c>
      <c r="K7" s="90">
        <v>11</v>
      </c>
      <c r="L7" s="90">
        <v>12</v>
      </c>
      <c r="M7" s="90">
        <v>13</v>
      </c>
      <c r="N7" s="90">
        <v>14</v>
      </c>
    </row>
    <row r="8" ht="18.75" customHeight="1" spans="1:14">
      <c r="A8" s="91"/>
      <c r="B8" s="92"/>
      <c r="C8" s="93"/>
      <c r="D8" s="23"/>
      <c r="E8" s="23"/>
      <c r="F8" s="23"/>
      <c r="G8" s="23"/>
      <c r="H8" s="23"/>
      <c r="I8" s="23"/>
      <c r="J8" s="23"/>
      <c r="K8" s="23"/>
      <c r="L8" s="23"/>
      <c r="M8" s="23"/>
      <c r="N8" s="23"/>
    </row>
    <row r="9" ht="18.75" customHeight="1" spans="1:14">
      <c r="A9" s="91"/>
      <c r="B9" s="92"/>
      <c r="C9" s="93"/>
      <c r="D9" s="23"/>
      <c r="E9" s="23"/>
      <c r="F9" s="23"/>
      <c r="G9" s="23"/>
      <c r="H9" s="23"/>
      <c r="I9" s="23"/>
      <c r="J9" s="23"/>
      <c r="K9" s="23"/>
      <c r="L9" s="23"/>
      <c r="M9" s="23"/>
      <c r="N9" s="23"/>
    </row>
    <row r="10" ht="18.75" customHeight="1" spans="1:14">
      <c r="A10" s="94" t="s">
        <v>56</v>
      </c>
      <c r="B10" s="26"/>
      <c r="C10" s="95"/>
      <c r="D10" s="32" t="s">
        <v>417</v>
      </c>
      <c r="E10" s="32"/>
      <c r="F10" s="32"/>
      <c r="G10" s="32"/>
      <c r="H10" s="32"/>
      <c r="I10" s="32"/>
      <c r="J10" s="32"/>
      <c r="K10" s="32"/>
      <c r="L10" s="32"/>
      <c r="M10" s="32"/>
      <c r="N10" s="32"/>
    </row>
  </sheetData>
  <mergeCells count="14">
    <mergeCell ref="A2:N2"/>
    <mergeCell ref="A3:C3"/>
    <mergeCell ref="D4:N4"/>
    <mergeCell ref="I5:N5"/>
    <mergeCell ref="A10:C10"/>
    <mergeCell ref="D10:N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showZeros="0" workbookViewId="0">
      <selection activeCell="C20" sqref="C20"/>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62"/>
      <c r="H1" s="33" t="s">
        <v>435</v>
      </c>
    </row>
    <row r="2" ht="27.75" customHeight="1" spans="1:8">
      <c r="A2" s="63" t="str">
        <f>"2025"&amp;"年县对下转移支付预算表"</f>
        <v>2025年县对下转移支付预算表</v>
      </c>
      <c r="B2" s="5"/>
      <c r="C2" s="5"/>
      <c r="D2" s="5"/>
      <c r="E2" s="5"/>
      <c r="F2" s="5"/>
      <c r="G2" s="5"/>
      <c r="H2" s="5"/>
    </row>
    <row r="3" ht="18.75" customHeight="1" spans="1:8">
      <c r="A3" s="64" t="str">
        <f>"单位名称："&amp;"中国共产党镇康县委员会政法委员会"</f>
        <v>单位名称：中国共产党镇康县委员会政法委员会</v>
      </c>
      <c r="B3" s="65"/>
      <c r="C3" s="65"/>
      <c r="D3" s="66"/>
      <c r="E3" s="67"/>
      <c r="F3" s="67"/>
      <c r="G3" s="67"/>
      <c r="H3" s="33" t="s">
        <v>179</v>
      </c>
    </row>
    <row r="4" ht="18.75" customHeight="1" spans="1:8">
      <c r="A4" s="27" t="s">
        <v>436</v>
      </c>
      <c r="B4" s="11" t="s">
        <v>199</v>
      </c>
      <c r="C4" s="12"/>
      <c r="D4" s="12"/>
      <c r="E4" s="11" t="s">
        <v>437</v>
      </c>
      <c r="F4" s="12"/>
      <c r="G4" s="12"/>
      <c r="H4" s="13"/>
    </row>
    <row r="5" ht="18.75" customHeight="1" spans="1:8">
      <c r="A5" s="29"/>
      <c r="B5" s="28" t="s">
        <v>56</v>
      </c>
      <c r="C5" s="10" t="s">
        <v>59</v>
      </c>
      <c r="D5" s="68" t="s">
        <v>434</v>
      </c>
      <c r="E5" s="69" t="s">
        <v>438</v>
      </c>
      <c r="F5" s="69" t="s">
        <v>438</v>
      </c>
      <c r="G5" s="69" t="s">
        <v>438</v>
      </c>
      <c r="H5" s="70" t="s">
        <v>438</v>
      </c>
    </row>
    <row r="6" ht="18.75" customHeight="1" spans="1:8">
      <c r="A6" s="69">
        <v>1</v>
      </c>
      <c r="B6" s="69">
        <v>2</v>
      </c>
      <c r="C6" s="69">
        <v>3</v>
      </c>
      <c r="D6" s="71">
        <v>4</v>
      </c>
      <c r="E6" s="69">
        <v>5</v>
      </c>
      <c r="F6" s="69">
        <v>6</v>
      </c>
      <c r="G6" s="69">
        <v>7</v>
      </c>
      <c r="H6" s="69">
        <v>8</v>
      </c>
    </row>
    <row r="7" ht="19" customHeight="1" spans="1:8">
      <c r="A7" s="72"/>
      <c r="B7" s="73" t="s">
        <v>417</v>
      </c>
      <c r="C7" s="73"/>
      <c r="D7" s="73"/>
      <c r="E7" s="73"/>
      <c r="F7" s="73"/>
      <c r="G7" s="73"/>
      <c r="H7" s="74"/>
    </row>
    <row r="16" customHeight="1" spans="3:3">
      <c r="C16" s="75"/>
    </row>
  </sheetData>
  <mergeCells count="6">
    <mergeCell ref="A2:H2"/>
    <mergeCell ref="A3:G3"/>
    <mergeCell ref="B4:D4"/>
    <mergeCell ref="E4:H4"/>
    <mergeCell ref="B7:H7"/>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5"/>
  <sheetViews>
    <sheetView showZeros="0" workbookViewId="0">
      <selection activeCell="F28" sqref="F27:F2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3" t="s">
        <v>439</v>
      </c>
    </row>
    <row r="2" ht="36" customHeight="1" spans="1:10">
      <c r="A2" s="4" t="str">
        <f>"2025"&amp;"年县对下转移支付绩效目标表"</f>
        <v>2025年县对下转移支付绩效目标表</v>
      </c>
      <c r="B2" s="5"/>
      <c r="C2" s="5"/>
      <c r="D2" s="5"/>
      <c r="E2" s="5"/>
      <c r="F2" s="53"/>
      <c r="G2" s="5"/>
      <c r="H2" s="53"/>
      <c r="I2" s="53"/>
      <c r="J2" s="5"/>
    </row>
    <row r="3" ht="18.75" customHeight="1" spans="1:8">
      <c r="A3" s="54" t="str">
        <f>"单位名称："&amp;"中国共产党镇康县委员会政法委员会"</f>
        <v>单位名称：中国共产党镇康县委员会政法委员会</v>
      </c>
      <c r="B3" s="55"/>
      <c r="C3" s="55"/>
      <c r="D3" s="55"/>
      <c r="E3" s="55"/>
      <c r="F3" s="56"/>
      <c r="G3" s="55"/>
      <c r="H3" s="56"/>
    </row>
    <row r="4" ht="18.75" customHeight="1" spans="1:10">
      <c r="A4" s="42" t="s">
        <v>296</v>
      </c>
      <c r="B4" s="42" t="s">
        <v>297</v>
      </c>
      <c r="C4" s="42" t="s">
        <v>298</v>
      </c>
      <c r="D4" s="42" t="s">
        <v>299</v>
      </c>
      <c r="E4" s="42" t="s">
        <v>300</v>
      </c>
      <c r="F4" s="57" t="s">
        <v>301</v>
      </c>
      <c r="G4" s="42" t="s">
        <v>302</v>
      </c>
      <c r="H4" s="57" t="s">
        <v>303</v>
      </c>
      <c r="I4" s="57" t="s">
        <v>304</v>
      </c>
      <c r="J4" s="42" t="s">
        <v>305</v>
      </c>
    </row>
    <row r="5" ht="18.75" customHeight="1" spans="1:10">
      <c r="A5" s="42">
        <v>1</v>
      </c>
      <c r="B5" s="42">
        <v>2</v>
      </c>
      <c r="C5" s="42">
        <v>3</v>
      </c>
      <c r="D5" s="42">
        <v>4</v>
      </c>
      <c r="E5" s="42">
        <v>5</v>
      </c>
      <c r="F5" s="57">
        <v>6</v>
      </c>
      <c r="G5" s="42">
        <v>7</v>
      </c>
      <c r="H5" s="57">
        <v>8</v>
      </c>
      <c r="I5" s="57">
        <v>9</v>
      </c>
      <c r="J5" s="42">
        <v>10</v>
      </c>
    </row>
    <row r="6" ht="31" customHeight="1" spans="1:10">
      <c r="A6" s="58" t="s">
        <v>417</v>
      </c>
      <c r="B6" s="59"/>
      <c r="C6" s="59"/>
      <c r="D6" s="59"/>
      <c r="E6" s="59"/>
      <c r="F6" s="59"/>
      <c r="G6" s="59"/>
      <c r="H6" s="59"/>
      <c r="I6" s="59"/>
      <c r="J6" s="61"/>
    </row>
    <row r="25" customHeight="1" spans="3:3">
      <c r="C25" s="60"/>
    </row>
  </sheetData>
  <mergeCells count="3">
    <mergeCell ref="A2:J2"/>
    <mergeCell ref="A3:H3"/>
    <mergeCell ref="A6:J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showZeros="0" workbookViewId="0">
      <selection activeCell="A2" sqref="A2:H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440</v>
      </c>
    </row>
    <row r="2" ht="34.5" customHeight="1" spans="1:8">
      <c r="A2" s="35" t="str">
        <f>"2025"&amp;"年新增资产配置表"</f>
        <v>2025年新增资产配置表</v>
      </c>
      <c r="B2" s="5"/>
      <c r="C2" s="5"/>
      <c r="D2" s="5"/>
      <c r="E2" s="5"/>
      <c r="F2" s="5"/>
      <c r="G2" s="5"/>
      <c r="H2" s="5"/>
    </row>
    <row r="3" ht="18.75" customHeight="1" spans="1:8">
      <c r="A3" s="36" t="str">
        <f>"单位名称："&amp;"中国共产党镇康县委员会政法委员会"</f>
        <v>单位名称：中国共产党镇康县委员会政法委员会</v>
      </c>
      <c r="B3" s="7"/>
      <c r="C3" s="37"/>
      <c r="H3" s="38" t="s">
        <v>179</v>
      </c>
    </row>
    <row r="4" ht="18.75" customHeight="1" spans="1:8">
      <c r="A4" s="10" t="s">
        <v>192</v>
      </c>
      <c r="B4" s="10" t="s">
        <v>441</v>
      </c>
      <c r="C4" s="10" t="s">
        <v>442</v>
      </c>
      <c r="D4" s="10" t="s">
        <v>443</v>
      </c>
      <c r="E4" s="10" t="s">
        <v>444</v>
      </c>
      <c r="F4" s="39" t="s">
        <v>445</v>
      </c>
      <c r="G4" s="40"/>
      <c r="H4" s="41"/>
    </row>
    <row r="5" ht="18.75" customHeight="1" spans="1:8">
      <c r="A5" s="17"/>
      <c r="B5" s="17"/>
      <c r="C5" s="17"/>
      <c r="D5" s="17"/>
      <c r="E5" s="17"/>
      <c r="F5" s="42" t="s">
        <v>423</v>
      </c>
      <c r="G5" s="42" t="s">
        <v>446</v>
      </c>
      <c r="H5" s="42" t="s">
        <v>447</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56</v>
      </c>
      <c r="B8" s="48"/>
      <c r="C8" s="48"/>
      <c r="D8" s="48"/>
      <c r="E8" s="48"/>
      <c r="F8" s="49" t="s">
        <v>417</v>
      </c>
      <c r="G8" s="50"/>
      <c r="H8" s="51"/>
    </row>
    <row r="13" customHeight="1" spans="4:4">
      <c r="D13" s="52"/>
    </row>
    <row r="14" customHeight="1" spans="4:4">
      <c r="D14" s="52"/>
    </row>
  </sheetData>
  <mergeCells count="10">
    <mergeCell ref="A2:H2"/>
    <mergeCell ref="A3:C3"/>
    <mergeCell ref="F4:H4"/>
    <mergeCell ref="A8:E8"/>
    <mergeCell ref="F8:H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3" t="s">
        <v>448</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"单位名称："&amp;"中国共产党镇康县委员会政法委员会"</f>
        <v>单位名称：中国共产党镇康县委员会政法委员会</v>
      </c>
      <c r="B3" s="7"/>
      <c r="C3" s="7"/>
      <c r="D3" s="7"/>
      <c r="E3" s="7"/>
      <c r="F3" s="7"/>
      <c r="G3" s="7"/>
      <c r="H3" s="8"/>
      <c r="I3" s="8"/>
      <c r="J3" s="8"/>
      <c r="K3" s="3" t="s">
        <v>179</v>
      </c>
    </row>
    <row r="4" ht="18.75" customHeight="1" spans="1:11">
      <c r="A4" s="9" t="s">
        <v>277</v>
      </c>
      <c r="B4" s="9" t="s">
        <v>194</v>
      </c>
      <c r="C4" s="9" t="s">
        <v>449</v>
      </c>
      <c r="D4" s="10" t="s">
        <v>195</v>
      </c>
      <c r="E4" s="10" t="s">
        <v>196</v>
      </c>
      <c r="F4" s="10" t="s">
        <v>278</v>
      </c>
      <c r="G4" s="10" t="s">
        <v>279</v>
      </c>
      <c r="H4" s="27" t="s">
        <v>56</v>
      </c>
      <c r="I4" s="11" t="s">
        <v>450</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32" t="s">
        <v>417</v>
      </c>
      <c r="I10" s="32"/>
      <c r="J10" s="32"/>
      <c r="K10" s="32"/>
    </row>
  </sheetData>
  <mergeCells count="16">
    <mergeCell ref="A2:K2"/>
    <mergeCell ref="A3:G3"/>
    <mergeCell ref="I4:K4"/>
    <mergeCell ref="A10:G10"/>
    <mergeCell ref="H10:K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Zeros="0" tabSelected="1" workbookViewId="0">
      <selection activeCell="C20" sqref="C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451</v>
      </c>
    </row>
    <row r="2" ht="36.75" customHeight="1" spans="1:7">
      <c r="A2" s="4" t="str">
        <f>"2025"&amp;"年部门项目中期规划预算表"</f>
        <v>2025年部门项目中期规划预算表</v>
      </c>
      <c r="B2" s="5"/>
      <c r="C2" s="5"/>
      <c r="D2" s="5"/>
      <c r="E2" s="5"/>
      <c r="F2" s="5"/>
      <c r="G2" s="5"/>
    </row>
    <row r="3" ht="18.75" customHeight="1" spans="1:7">
      <c r="A3" s="6" t="str">
        <f>"单位名称："&amp;"中国共产党镇康县委员会政法委员会"</f>
        <v>单位名称：中国共产党镇康县委员会政法委员会</v>
      </c>
      <c r="B3" s="7"/>
      <c r="C3" s="7"/>
      <c r="D3" s="7"/>
      <c r="E3" s="8"/>
      <c r="F3" s="8"/>
      <c r="G3" s="3" t="s">
        <v>179</v>
      </c>
    </row>
    <row r="4" ht="18.75" customHeight="1" spans="1:7">
      <c r="A4" s="9" t="s">
        <v>449</v>
      </c>
      <c r="B4" s="9" t="s">
        <v>277</v>
      </c>
      <c r="C4" s="9" t="s">
        <v>194</v>
      </c>
      <c r="D4" s="10" t="s">
        <v>452</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4017600</v>
      </c>
      <c r="F8" s="23"/>
      <c r="G8" s="23"/>
    </row>
    <row r="9" ht="18.75" customHeight="1" spans="1:7">
      <c r="A9" s="24" t="s">
        <v>71</v>
      </c>
      <c r="B9" s="20"/>
      <c r="C9" s="20"/>
      <c r="D9" s="22"/>
      <c r="E9" s="23">
        <v>4017600</v>
      </c>
      <c r="F9" s="23"/>
      <c r="G9" s="23"/>
    </row>
    <row r="10" ht="18.75" customHeight="1" spans="1:7">
      <c r="A10" s="25"/>
      <c r="B10" s="20" t="s">
        <v>453</v>
      </c>
      <c r="C10" s="20" t="s">
        <v>341</v>
      </c>
      <c r="D10" s="22" t="s">
        <v>454</v>
      </c>
      <c r="E10" s="23">
        <v>50000</v>
      </c>
      <c r="F10" s="23"/>
      <c r="G10" s="23"/>
    </row>
    <row r="11" ht="18.75" customHeight="1" spans="1:7">
      <c r="A11" s="25"/>
      <c r="B11" s="20" t="s">
        <v>453</v>
      </c>
      <c r="C11" s="20"/>
      <c r="D11" s="22" t="s">
        <v>454</v>
      </c>
      <c r="E11" s="23">
        <v>500000</v>
      </c>
      <c r="F11" s="23"/>
      <c r="G11" s="23"/>
    </row>
    <row r="12" ht="18.75" customHeight="1" spans="1:7">
      <c r="A12" s="25"/>
      <c r="B12" s="20" t="s">
        <v>453</v>
      </c>
      <c r="C12" s="20"/>
      <c r="D12" s="22" t="s">
        <v>454</v>
      </c>
      <c r="E12" s="23">
        <v>3000000</v>
      </c>
      <c r="F12" s="23"/>
      <c r="G12" s="23"/>
    </row>
    <row r="13" ht="18.75" customHeight="1" spans="1:7">
      <c r="A13" s="25"/>
      <c r="B13" s="20" t="s">
        <v>455</v>
      </c>
      <c r="C13" s="20"/>
      <c r="D13" s="22" t="s">
        <v>454</v>
      </c>
      <c r="E13" s="23">
        <v>200000</v>
      </c>
      <c r="F13" s="23"/>
      <c r="G13" s="23"/>
    </row>
    <row r="14" ht="18.75" customHeight="1" spans="1:7">
      <c r="A14" s="25"/>
      <c r="B14" s="20" t="s">
        <v>455</v>
      </c>
      <c r="C14" s="20" t="s">
        <v>407</v>
      </c>
      <c r="D14" s="22" t="s">
        <v>454</v>
      </c>
      <c r="E14" s="23">
        <v>267600</v>
      </c>
      <c r="F14" s="23"/>
      <c r="G14" s="23"/>
    </row>
    <row r="15" ht="18.75" customHeight="1" spans="1:7">
      <c r="A15" s="22" t="s">
        <v>56</v>
      </c>
      <c r="B15" s="26"/>
      <c r="C15" s="26"/>
      <c r="D15" s="26"/>
      <c r="E15" s="23">
        <v>4017600</v>
      </c>
      <c r="F15" s="23"/>
      <c r="G15" s="23"/>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2025-03-26T01:17:00Z</dcterms:created>
  <dcterms:modified xsi:type="dcterms:W3CDTF">2025-05-14T03:33:36Z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1FE665A224AA41A28E25C72C32F6BB20_13</vt:lpwstr>
  </property>
  <property fmtid="{D5CDD505-2E9C-101B-9397-08002B2CF9AE}" pid="3" name="KSOProductBuildVer">
    <vt:lpwstr>2052-12.1.0.17133</vt:lpwstr>
  </property>
</Properties>
</file>